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R:\Ayudas\Ayudas 2025\7. Documentación procedimiento AYUDAS\1. Documentación convocatoria\11.-Memorias y prespuestos\INNATA_2025\"/>
    </mc:Choice>
  </mc:AlternateContent>
  <xr:revisionPtr revIDLastSave="0" documentId="13_ncr:1_{D555788A-9BDA-4742-9EA5-3F661C5500A8}" xr6:coauthVersionLast="47" xr6:coauthVersionMax="47" xr10:uidLastSave="{00000000-0000-0000-0000-000000000000}"/>
  <workbookProtection workbookAlgorithmName="SHA-512" workbookHashValue="5dl+kwLvG0PxPkSx8wRQZZpzvNhQt+R35+vnJcupXRVQd2C7/hVgo9AbPJee01HakbXPgFTe6tRFODTO57RmEA==" workbookSaltValue="nZ/ckWtTpINFtyaoze5O7w==" workbookSpinCount="100000" lockStructure="1"/>
  <bookViews>
    <workbookView xWindow="-120" yWindow="-120" windowWidth="29040" windowHeight="15840" tabRatio="1000" firstSheet="1" activeTab="1" xr2:uid="{00000000-000D-0000-FFFF-FFFF00000000}"/>
  </bookViews>
  <sheets>
    <sheet name="Aux" sheetId="15" state="hidden" r:id="rId1"/>
    <sheet name="Personal" sheetId="1" r:id="rId2"/>
    <sheet name="Contratos I+D+i" sheetId="3" r:id="rId3"/>
    <sheet name="Adquisición Conocimiento" sheetId="5" r:id="rId4"/>
    <sheet name="Material Fungible" sheetId="8" r:id="rId5"/>
    <sheet name="Activos materiales" sheetId="6" r:id="rId6"/>
    <sheet name="Auditoría" sheetId="13" r:id="rId7"/>
    <sheet name="Costes indirectos" sheetId="16" r:id="rId8"/>
    <sheet name="TOTAL" sheetId="14" r:id="rId9"/>
  </sheets>
  <definedNames>
    <definedName name="_xlnm.Print_Area" localSheetId="5">'Activos materiales'!$A$1:$E$37</definedName>
    <definedName name="_xlnm.Print_Area" localSheetId="6">Auditoría!$A$1:$G$31</definedName>
    <definedName name="_xlnm.Print_Area" localSheetId="2">'Contratos I+D+i'!$A$1:$F$43</definedName>
    <definedName name="_xlnm.Print_Area" localSheetId="4">'Material Fungible'!$A$1:$H$42</definedName>
    <definedName name="_xlnm.Print_Area" localSheetId="1">Personal!$A$1:$I$33</definedName>
    <definedName name="_xlnm.Print_Area" localSheetId="8">TOTAL!$A$1:$F$31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3" l="1"/>
  <c r="F13" i="1"/>
  <c r="E29" i="14" l="1"/>
  <c r="E18" i="14" s="1"/>
  <c r="E14" i="6" l="1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13" i="6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14" i="5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13" i="3"/>
  <c r="B10" i="16" l="1"/>
  <c r="B9" i="16"/>
  <c r="B7" i="16"/>
  <c r="B6" i="16"/>
  <c r="G12" i="3" l="1"/>
  <c r="B11" i="5" l="1"/>
  <c r="B10" i="5"/>
  <c r="B8" i="5"/>
  <c r="F14" i="6" l="1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13" i="6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14" i="5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B10" i="6" l="1"/>
  <c r="B9" i="6"/>
  <c r="B7" i="6"/>
  <c r="B6" i="6"/>
  <c r="B7" i="5"/>
  <c r="F21" i="8" l="1"/>
  <c r="G21" i="8"/>
  <c r="F22" i="8"/>
  <c r="G22" i="8"/>
  <c r="H22" i="8" s="1"/>
  <c r="F23" i="8"/>
  <c r="I23" i="8" s="1"/>
  <c r="G23" i="8"/>
  <c r="F24" i="8"/>
  <c r="G24" i="8"/>
  <c r="H24" i="8" s="1"/>
  <c r="F25" i="8"/>
  <c r="G25" i="8"/>
  <c r="F26" i="8"/>
  <c r="G26" i="8"/>
  <c r="H26" i="8" s="1"/>
  <c r="F27" i="8"/>
  <c r="G27" i="8"/>
  <c r="G18" i="8"/>
  <c r="H27" i="8" l="1"/>
  <c r="H25" i="8"/>
  <c r="H23" i="8"/>
  <c r="H21" i="8"/>
  <c r="I22" i="8"/>
  <c r="I24" i="8"/>
  <c r="I25" i="8"/>
  <c r="I27" i="8"/>
  <c r="I26" i="8"/>
  <c r="I21" i="8"/>
  <c r="B7" i="3"/>
  <c r="B7" i="8"/>
  <c r="B7" i="13"/>
  <c r="B7" i="14"/>
  <c r="B6" i="14" l="1"/>
  <c r="B6" i="13"/>
  <c r="B6" i="8"/>
  <c r="B6" i="3"/>
  <c r="E28" i="14" l="1"/>
  <c r="E13" i="14" s="1"/>
  <c r="F13" i="13"/>
  <c r="C18" i="14" s="1"/>
  <c r="D14" i="13"/>
  <c r="C14" i="13"/>
  <c r="E13" i="13"/>
  <c r="B18" i="14" s="1"/>
  <c r="F14" i="1"/>
  <c r="H14" i="1" s="1"/>
  <c r="F15" i="1"/>
  <c r="G15" i="1" s="1"/>
  <c r="F16" i="1"/>
  <c r="G16" i="1" s="1"/>
  <c r="F17" i="1"/>
  <c r="H17" i="1" s="1"/>
  <c r="F18" i="1"/>
  <c r="G18" i="1" s="1"/>
  <c r="F19" i="1"/>
  <c r="G19" i="1" s="1"/>
  <c r="F20" i="1"/>
  <c r="G20" i="1" s="1"/>
  <c r="F21" i="1"/>
  <c r="F22" i="1"/>
  <c r="F23" i="1"/>
  <c r="G23" i="1" s="1"/>
  <c r="F24" i="1"/>
  <c r="G24" i="1" s="1"/>
  <c r="F25" i="1"/>
  <c r="H25" i="1" s="1"/>
  <c r="F26" i="1"/>
  <c r="G26" i="1" s="1"/>
  <c r="F27" i="1"/>
  <c r="G27" i="1" s="1"/>
  <c r="F28" i="1"/>
  <c r="G28" i="1" s="1"/>
  <c r="F29" i="1"/>
  <c r="H29" i="1" s="1"/>
  <c r="F30" i="1"/>
  <c r="G30" i="1" s="1"/>
  <c r="G13" i="1"/>
  <c r="D18" i="14" l="1"/>
  <c r="H20" i="1"/>
  <c r="H28" i="1"/>
  <c r="I28" i="1" s="1"/>
  <c r="H19" i="1"/>
  <c r="H13" i="1"/>
  <c r="G13" i="13"/>
  <c r="H30" i="1"/>
  <c r="H18" i="1"/>
  <c r="I18" i="1" s="1"/>
  <c r="H27" i="1"/>
  <c r="H26" i="1"/>
  <c r="G14" i="1"/>
  <c r="H22" i="1"/>
  <c r="G22" i="1"/>
  <c r="I22" i="1" s="1"/>
  <c r="H21" i="1"/>
  <c r="G29" i="1"/>
  <c r="I29" i="1" s="1"/>
  <c r="G21" i="1"/>
  <c r="G25" i="1"/>
  <c r="G17" i="1"/>
  <c r="H16" i="1"/>
  <c r="H23" i="1"/>
  <c r="H15" i="1"/>
  <c r="H24" i="1"/>
  <c r="I24" i="1" l="1"/>
  <c r="I20" i="1"/>
  <c r="I15" i="1"/>
  <c r="G31" i="1"/>
  <c r="I26" i="1"/>
  <c r="I30" i="1"/>
  <c r="I21" i="1"/>
  <c r="I23" i="1"/>
  <c r="I19" i="1"/>
  <c r="I27" i="1"/>
  <c r="I13" i="1"/>
  <c r="I25" i="1"/>
  <c r="I17" i="1"/>
  <c r="I14" i="1"/>
  <c r="I16" i="1"/>
  <c r="H31" i="1"/>
  <c r="B10" i="14"/>
  <c r="B9" i="14"/>
  <c r="B10" i="13"/>
  <c r="B9" i="13"/>
  <c r="B10" i="8"/>
  <c r="B9" i="8"/>
  <c r="F13" i="8"/>
  <c r="F14" i="8"/>
  <c r="G14" i="8"/>
  <c r="F15" i="8"/>
  <c r="G15" i="8"/>
  <c r="H15" i="8" s="1"/>
  <c r="F16" i="8"/>
  <c r="G16" i="8"/>
  <c r="F17" i="8"/>
  <c r="G17" i="8"/>
  <c r="H17" i="8" s="1"/>
  <c r="F18" i="8"/>
  <c r="F19" i="8"/>
  <c r="G19" i="8"/>
  <c r="F20" i="8"/>
  <c r="G20" i="8"/>
  <c r="H20" i="8" s="1"/>
  <c r="F28" i="8"/>
  <c r="G28" i="8"/>
  <c r="H28" i="8" s="1"/>
  <c r="F29" i="8"/>
  <c r="G29" i="8"/>
  <c r="H29" i="8" s="1"/>
  <c r="F30" i="8"/>
  <c r="G30" i="8"/>
  <c r="H30" i="8" s="1"/>
  <c r="F31" i="8"/>
  <c r="G31" i="8"/>
  <c r="H31" i="8" s="1"/>
  <c r="F32" i="8"/>
  <c r="G32" i="8"/>
  <c r="H32" i="8" s="1"/>
  <c r="F33" i="8"/>
  <c r="G33" i="8"/>
  <c r="H33" i="8" s="1"/>
  <c r="I18" i="8" l="1"/>
  <c r="H18" i="8"/>
  <c r="H19" i="8"/>
  <c r="H16" i="8"/>
  <c r="H14" i="8"/>
  <c r="I31" i="8"/>
  <c r="I14" i="8"/>
  <c r="C13" i="14"/>
  <c r="E13" i="16"/>
  <c r="B13" i="14"/>
  <c r="C13" i="16"/>
  <c r="I32" i="8"/>
  <c r="I28" i="8"/>
  <c r="I15" i="8"/>
  <c r="I33" i="8"/>
  <c r="I29" i="8"/>
  <c r="I19" i="8"/>
  <c r="I16" i="8"/>
  <c r="I30" i="8"/>
  <c r="I20" i="8"/>
  <c r="I17" i="8"/>
  <c r="I31" i="1"/>
  <c r="D13" i="14" l="1"/>
  <c r="F14" i="16"/>
  <c r="C19" i="14" s="1"/>
  <c r="E14" i="16"/>
  <c r="D14" i="16"/>
  <c r="C14" i="16"/>
  <c r="B10" i="3"/>
  <c r="B9" i="3"/>
  <c r="E27" i="14" l="1"/>
  <c r="E19" i="14" s="1"/>
  <c r="B19" i="14"/>
  <c r="D19" i="14" s="1"/>
  <c r="G14" i="16"/>
  <c r="G13" i="8"/>
  <c r="D28" i="6"/>
  <c r="C17" i="14" s="1"/>
  <c r="C28" i="6"/>
  <c r="B17" i="14" s="1"/>
  <c r="D31" i="5"/>
  <c r="C15" i="14" s="1"/>
  <c r="C31" i="5"/>
  <c r="B15" i="14" s="1"/>
  <c r="D31" i="1"/>
  <c r="D36" i="3"/>
  <c r="B14" i="14" s="1"/>
  <c r="E36" i="3"/>
  <c r="C14" i="14" s="1"/>
  <c r="C31" i="1"/>
  <c r="D14" i="14" l="1"/>
  <c r="D17" i="14"/>
  <c r="D15" i="14"/>
  <c r="I13" i="8"/>
  <c r="H13" i="8"/>
  <c r="E31" i="5"/>
  <c r="F34" i="8"/>
  <c r="B16" i="14" s="1"/>
  <c r="E28" i="6"/>
  <c r="G34" i="8"/>
  <c r="C16" i="14" s="1"/>
  <c r="C20" i="14" s="1"/>
  <c r="F36" i="3"/>
  <c r="B20" i="14" l="1"/>
  <c r="D16" i="14"/>
  <c r="D20" i="14"/>
  <c r="H34" i="8"/>
  <c r="E20" i="14" l="1"/>
  <c r="E26" i="14"/>
  <c r="E25" i="14"/>
  <c r="E24" i="14"/>
</calcChain>
</file>

<file path=xl/sharedStrings.xml><?xml version="1.0" encoding="utf-8"?>
<sst xmlns="http://schemas.openxmlformats.org/spreadsheetml/2006/main" count="151" uniqueCount="80">
  <si>
    <t>PRESUPUESTO</t>
  </si>
  <si>
    <t>Programa:</t>
  </si>
  <si>
    <t xml:space="preserve">Entidad solicitante: </t>
  </si>
  <si>
    <t>1. Valorización, transferencia  y explotación por las empresas de resultados de I+D</t>
  </si>
  <si>
    <t>Nombre</t>
  </si>
  <si>
    <t>Titulación</t>
  </si>
  <si>
    <t>Coste Total</t>
  </si>
  <si>
    <t>El coste horario se calculará sobre la base del coste bruto salarial + coste de la Seguridad Social soportado por la empresa</t>
  </si>
  <si>
    <t>No rellenar las celdas sombreadas en naranja: contienen fórmulas</t>
  </si>
  <si>
    <t>Concepto</t>
  </si>
  <si>
    <t>Coste 
Total</t>
  </si>
  <si>
    <t>Proveedor</t>
  </si>
  <si>
    <t>TOTAL ADQUISICIÓN CONOCIMIENTO</t>
  </si>
  <si>
    <t>Coste unitario
(€/ud)</t>
  </si>
  <si>
    <t>Si en el momento de rellenar el cuadro no se conoce todavía alguno de los proveedores, indicar "A determinar"</t>
  </si>
  <si>
    <t>TOTAL MATERIAL FUNGIBLE</t>
  </si>
  <si>
    <t>TOTAL AUDITORÍA</t>
  </si>
  <si>
    <t>PRESUPUESTO TOTAL DEL PROYECTO</t>
  </si>
  <si>
    <t>TOTAL</t>
  </si>
  <si>
    <t>TOTAL GASTOS</t>
  </si>
  <si>
    <t>Proyecto:</t>
  </si>
  <si>
    <t xml:space="preserve">2. Potenciación de unidades científicas de desarrollo de tecnologías </t>
  </si>
  <si>
    <t>Coste  horario (€/h)</t>
  </si>
  <si>
    <t>TOTAL SERVICIOS EXTERNOS (I+D+i)</t>
  </si>
  <si>
    <t>Personal propio</t>
  </si>
  <si>
    <t>Contratos de I+D+i con centros tecnológicos o de investigación</t>
  </si>
  <si>
    <t>Adquisición de conocimientos técnicos y patentes obtenidos por licencia</t>
  </si>
  <si>
    <t>Material fungible y suministros similares</t>
  </si>
  <si>
    <t>Informe de auditoría</t>
  </si>
  <si>
    <t>Gastos de Personal propio</t>
  </si>
  <si>
    <t>Material fungible y suministros</t>
  </si>
  <si>
    <t>Gastos de Informe de auditoría</t>
  </si>
  <si>
    <t>Condición 1</t>
  </si>
  <si>
    <t>Condición 2</t>
  </si>
  <si>
    <t>Horas 2025</t>
  </si>
  <si>
    <t>Coste
2025</t>
  </si>
  <si>
    <t>Uds 2025</t>
  </si>
  <si>
    <t>Ejercicio 2025</t>
  </si>
  <si>
    <t>Condición 3</t>
  </si>
  <si>
    <t>Condición 4</t>
  </si>
  <si>
    <t>Condición 5</t>
  </si>
  <si>
    <t>Adquisición de conocimientos técnicos y patentes</t>
  </si>
  <si>
    <t>TOTAL PERSONAL</t>
  </si>
  <si>
    <t xml:space="preserve">                                                                                                                                       </t>
  </si>
  <si>
    <t>Coste horario imputado* (€/h)</t>
  </si>
  <si>
    <r>
      <t xml:space="preserve">*Nota: </t>
    </r>
    <r>
      <rPr>
        <i/>
        <sz val="11"/>
        <color theme="1"/>
        <rFont val="Calibri"/>
        <family val="2"/>
        <scheme val="minor"/>
      </rPr>
      <t>Se limita el coste horario del personal propio subvencionable a 50 euros/hora como máximo.</t>
    </r>
  </si>
  <si>
    <t>Coste Imputado 2025</t>
  </si>
  <si>
    <r>
      <t>*Nota: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El coste de auditoría será subvencionable con un máximo de 1.400€ por anualidad </t>
    </r>
  </si>
  <si>
    <t>Tipología proyecto:</t>
  </si>
  <si>
    <t>Proyecto en Cooperación</t>
  </si>
  <si>
    <r>
      <rPr>
        <b/>
        <sz val="11"/>
        <color theme="1"/>
        <rFont val="Calibri"/>
        <family val="2"/>
        <scheme val="minor"/>
      </rPr>
      <t>Condición 6:</t>
    </r>
    <r>
      <rPr>
        <sz val="11"/>
        <color theme="1"/>
        <rFont val="Calibri"/>
        <family val="2"/>
        <scheme val="minor"/>
      </rPr>
      <t xml:space="preserve"> El coste máximo subvencionable del </t>
    </r>
    <r>
      <rPr>
        <b/>
        <sz val="11"/>
        <color theme="1"/>
        <rFont val="Calibri"/>
        <family val="2"/>
        <scheme val="minor"/>
      </rPr>
      <t xml:space="preserve">informe de auditoría </t>
    </r>
    <r>
      <rPr>
        <sz val="11"/>
        <color theme="1"/>
        <rFont val="Calibri"/>
        <family val="2"/>
        <scheme val="minor"/>
      </rPr>
      <t xml:space="preserve">se limitará a un máximo de </t>
    </r>
    <r>
      <rPr>
        <b/>
        <sz val="11"/>
        <color theme="1"/>
        <rFont val="Calibri"/>
        <family val="2"/>
        <scheme val="minor"/>
      </rPr>
      <t>1.400 euros</t>
    </r>
    <r>
      <rPr>
        <sz val="11"/>
        <color theme="1"/>
        <rFont val="Calibri"/>
        <family val="2"/>
        <scheme val="minor"/>
      </rPr>
      <t xml:space="preserve"> para cada entidad participante y por anualidad.</t>
    </r>
  </si>
  <si>
    <t>Condición 6</t>
  </si>
  <si>
    <r>
      <rPr>
        <b/>
        <i/>
        <sz val="11"/>
        <rFont val="Calibri"/>
        <family val="2"/>
        <scheme val="minor"/>
      </rPr>
      <t>*IMPORTANTE</t>
    </r>
    <r>
      <rPr>
        <b/>
        <sz val="11"/>
        <rFont val="Calibri"/>
        <family val="2"/>
        <scheme val="minor"/>
      </rPr>
      <t xml:space="preserve">: </t>
    </r>
    <r>
      <rPr>
        <sz val="11"/>
        <rFont val="Calibri"/>
        <family val="2"/>
        <scheme val="minor"/>
      </rPr>
      <t xml:space="preserve">En caso de ser necesario, se debe de cumplir con lo dispuesto en el resuelvo séptimo apartado 4.2.3 de la convocatoria, en relación a la superación de las cuantías establecidas para el contrato menor. En el supuesto de identificación inequívoca del Proveedor, revisar lo descrito en resuelvo cuarto, apartado 5.1.6. </t>
    </r>
  </si>
  <si>
    <r>
      <rPr>
        <b/>
        <u/>
        <sz val="12"/>
        <rFont val="Calibri"/>
        <family val="2"/>
      </rPr>
      <t>IMPORTANTE</t>
    </r>
    <r>
      <rPr>
        <b/>
        <sz val="12"/>
        <rFont val="Calibri"/>
        <family val="2"/>
      </rPr>
      <t>: En caso de discrepancia entre los datos aquí aportados y los que figuren en cualquier otro documento de la Memoria o Solicitud, se considerarán válidos los de esta hoja Excel.</t>
    </r>
  </si>
  <si>
    <r>
      <rPr>
        <b/>
        <sz val="11"/>
        <color theme="1"/>
        <rFont val="Calibri"/>
        <family val="2"/>
        <scheme val="minor"/>
      </rPr>
      <t>Condición 5:</t>
    </r>
    <r>
      <rPr>
        <sz val="11"/>
        <color theme="1"/>
        <rFont val="Calibri"/>
        <family val="2"/>
        <scheme val="minor"/>
      </rPr>
      <t xml:space="preserve"> Se limitará el </t>
    </r>
    <r>
      <rPr>
        <b/>
        <sz val="11"/>
        <color theme="1"/>
        <rFont val="Calibri"/>
        <family val="2"/>
        <scheme val="minor"/>
      </rPr>
      <t>coste horario del personal</t>
    </r>
    <r>
      <rPr>
        <sz val="11"/>
        <color theme="1"/>
        <rFont val="Calibri"/>
        <family val="2"/>
        <scheme val="minor"/>
      </rPr>
      <t xml:space="preserve"> propio subvencionable a </t>
    </r>
    <r>
      <rPr>
        <b/>
        <sz val="11"/>
        <color theme="1"/>
        <rFont val="Calibri"/>
        <family val="2"/>
        <scheme val="minor"/>
      </rPr>
      <t>50 euros/hora</t>
    </r>
    <r>
      <rPr>
        <sz val="11"/>
        <color theme="1"/>
        <rFont val="Calibri"/>
        <family val="2"/>
        <scheme val="minor"/>
      </rPr>
      <t xml:space="preserve"> como máximo.</t>
    </r>
  </si>
  <si>
    <t>Ejercicio 2026</t>
  </si>
  <si>
    <t>Coste
2026</t>
  </si>
  <si>
    <t>Coste Imputado 2026</t>
  </si>
  <si>
    <t>Uds 2026</t>
  </si>
  <si>
    <t>Horas 2026</t>
  </si>
  <si>
    <t>NIF</t>
  </si>
  <si>
    <t>Asimilación de tecnologías avanzadas y su difusión al Sistema Valenciano de Innovación</t>
  </si>
  <si>
    <t>Gastos de inversión en activos materiales</t>
  </si>
  <si>
    <t>Activo material</t>
  </si>
  <si>
    <t>TOTAL ACTIVOS MATERIALES</t>
  </si>
  <si>
    <r>
      <rPr>
        <b/>
        <i/>
        <sz val="11"/>
        <rFont val="Calibri"/>
        <family val="2"/>
        <scheme val="minor"/>
      </rPr>
      <t xml:space="preserve">Nota: </t>
    </r>
    <r>
      <rPr>
        <b/>
        <sz val="11"/>
        <rFont val="Calibri"/>
        <family val="2"/>
        <scheme val="minor"/>
      </rPr>
      <t>Gasto subvencionable sólo en caso de PYME.</t>
    </r>
    <r>
      <rPr>
        <sz val="11"/>
        <rFont val="Calibri"/>
        <family val="2"/>
        <scheme val="minor"/>
      </rPr>
      <t xml:space="preserve"> Se excluyen los dispositivos informáticos de uso genérico. No se considerarán subvencionables los costes en reparación, adecuación y mantenimiento de equipos e instalaciones ni la adquisición de terrenos y edificios. Tampoco se considerarán subvencionables los gastos financieros consecuencia de la inversión.</t>
    </r>
  </si>
  <si>
    <t>Gastos de Costes indirectos</t>
  </si>
  <si>
    <t>Coste Personal Imputado 2025</t>
  </si>
  <si>
    <t>Coste Indirecto 2025</t>
  </si>
  <si>
    <t>Coste Personal Imputado 2026</t>
  </si>
  <si>
    <t>Coste Indirecto 2026</t>
  </si>
  <si>
    <t>Coste 
Total Imputado</t>
  </si>
  <si>
    <t>Introducir los costes inidrectos en cada anualidad</t>
  </si>
  <si>
    <t>TOTAL COSTES INDIRECTOS VÁLIDOS</t>
  </si>
  <si>
    <t>Costes indirectos</t>
  </si>
  <si>
    <r>
      <t>*Nota: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Los costes indirectos no serán superiores a un porcentaje de hasta el 15% de los costes de personal de cada anualidad.</t>
    </r>
  </si>
  <si>
    <r>
      <rPr>
        <b/>
        <sz val="11"/>
        <color theme="1"/>
        <rFont val="Calibri"/>
        <family val="2"/>
        <scheme val="minor"/>
      </rPr>
      <t>Condición 2:</t>
    </r>
    <r>
      <rPr>
        <sz val="11"/>
        <color theme="1"/>
        <rFont val="Calibri"/>
        <family val="2"/>
        <scheme val="minor"/>
      </rPr>
      <t xml:space="preserve"> El coste subvencionable máximo individual por cada solicitante del proyecto no puede superar los </t>
    </r>
    <r>
      <rPr>
        <b/>
        <sz val="11"/>
        <rFont val="Calibri"/>
        <family val="2"/>
        <scheme val="minor"/>
      </rPr>
      <t>200.000 euros.</t>
    </r>
  </si>
  <si>
    <r>
      <rPr>
        <b/>
        <sz val="11"/>
        <color theme="1"/>
        <rFont val="Calibri"/>
        <family val="2"/>
        <scheme val="minor"/>
      </rPr>
      <t>Condición 3:</t>
    </r>
    <r>
      <rPr>
        <sz val="11"/>
        <color theme="1"/>
        <rFont val="Calibri"/>
        <family val="2"/>
        <scheme val="minor"/>
      </rPr>
      <t xml:space="preserve"> El coste elegible del proyecto total en cooperación deberá ser como mínimo de </t>
    </r>
    <r>
      <rPr>
        <b/>
        <sz val="11"/>
        <color theme="1"/>
        <rFont val="Calibri"/>
        <family val="2"/>
        <scheme val="minor"/>
      </rPr>
      <t>200.000 euros</t>
    </r>
    <r>
      <rPr>
        <sz val="11"/>
        <color theme="1"/>
        <rFont val="Calibri"/>
        <family val="2"/>
        <scheme val="minor"/>
      </rPr>
      <t xml:space="preserve">.La participación de una gran empresa en el proyecto exigirá que exista una </t>
    </r>
    <r>
      <rPr>
        <b/>
        <sz val="11"/>
        <color theme="1"/>
        <rFont val="Calibri"/>
        <family val="2"/>
        <scheme val="minor"/>
      </rPr>
      <t>colaboración efectiva con al menos una PYME</t>
    </r>
    <r>
      <rPr>
        <sz val="11"/>
        <color theme="1"/>
        <rFont val="Calibri"/>
        <family val="2"/>
        <scheme val="minor"/>
      </rPr>
      <t xml:space="preserve"> que corra con un mínimo del 30% del presupuesto del proyecto</t>
    </r>
  </si>
  <si>
    <r>
      <rPr>
        <b/>
        <sz val="11"/>
        <color theme="1"/>
        <rFont val="Calibri"/>
        <family val="2"/>
        <scheme val="minor"/>
      </rPr>
      <t>Condición 4</t>
    </r>
    <r>
      <rPr>
        <sz val="11"/>
        <color theme="1"/>
        <rFont val="Calibri"/>
        <family val="2"/>
        <scheme val="minor"/>
      </rPr>
      <t>: Los costes indirectos, no serán superiores a un porcentaje de hasta el 15% de los costes de personal válidamente justificado por cada anualidad.</t>
    </r>
  </si>
  <si>
    <r>
      <rPr>
        <b/>
        <sz val="11"/>
        <color theme="1"/>
        <rFont val="Calibri"/>
        <family val="2"/>
        <scheme val="minor"/>
      </rPr>
      <t xml:space="preserve">Condición 1: </t>
    </r>
    <r>
      <rPr>
        <sz val="11"/>
        <color theme="1"/>
        <rFont val="Calibri"/>
        <family val="2"/>
        <scheme val="minor"/>
      </rPr>
      <t xml:space="preserve">En los proyectos plurianuales el presupuesto subvencionable correspondiente a las actuaciones ejecutables durante </t>
    </r>
    <r>
      <rPr>
        <b/>
        <sz val="11"/>
        <color theme="1"/>
        <rFont val="Calibri"/>
        <family val="2"/>
        <scheme val="minor"/>
      </rPr>
      <t>2025</t>
    </r>
    <r>
      <rPr>
        <sz val="11"/>
        <color theme="1"/>
        <rFont val="Calibri"/>
        <family val="2"/>
        <scheme val="minor"/>
      </rPr>
      <t xml:space="preserve"> será, como máximo, el </t>
    </r>
    <r>
      <rPr>
        <b/>
        <sz val="11"/>
        <color theme="1"/>
        <rFont val="Calibri"/>
        <family val="2"/>
        <scheme val="minor"/>
      </rPr>
      <t>45%</t>
    </r>
    <r>
      <rPr>
        <sz val="11"/>
        <color theme="1"/>
        <rFont val="Calibri"/>
        <family val="2"/>
        <scheme val="minor"/>
      </rPr>
      <t xml:space="preserve"> del coste subvencionable total del proyecto en todas sus anualidades. Es necesario asegurarse de que está condición se cumple para el </t>
    </r>
    <r>
      <rPr>
        <b/>
        <sz val="11"/>
        <color theme="1"/>
        <rFont val="Calibri"/>
        <family val="2"/>
        <scheme val="minor"/>
      </rPr>
      <t>presupuesto global del proyecto.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</si>
</sst>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B4F14"/>
      <name val="Calibri"/>
      <family val="2"/>
      <scheme val="minor"/>
    </font>
    <font>
      <b/>
      <sz val="18"/>
      <color rgb="FFFB4F14"/>
      <name val="Calibri"/>
      <family val="2"/>
      <scheme val="minor"/>
    </font>
    <font>
      <i/>
      <sz val="10"/>
      <color rgb="FFFB4F14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color rgb="FFFB4F14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B4F14"/>
      <name val="Calibri"/>
      <family val="2"/>
      <scheme val="minor"/>
    </font>
    <font>
      <i/>
      <sz val="11"/>
      <color rgb="FFFB4F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A"/>
      <name val="Arial"/>
      <family val="2"/>
    </font>
    <font>
      <b/>
      <sz val="12"/>
      <color theme="1"/>
      <name val="Calibri"/>
      <family val="2"/>
      <scheme val="minor"/>
    </font>
    <font>
      <b/>
      <u/>
      <sz val="12"/>
      <name val="Calibri"/>
      <family val="2"/>
    </font>
    <font>
      <b/>
      <sz val="12"/>
      <name val="Calibri"/>
      <family val="2"/>
    </font>
    <font>
      <sz val="8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B4F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51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thin">
        <color rgb="FFFB4F14"/>
      </left>
      <right/>
      <top style="thin">
        <color rgb="FFFB4F14"/>
      </top>
      <bottom style="thin">
        <color rgb="FFFB4F1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FB4F14"/>
      </right>
      <top style="thin">
        <color rgb="FFFB4F14"/>
      </top>
      <bottom style="thin">
        <color rgb="FFFB4F14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B4F14"/>
      </left>
      <right/>
      <top style="medium">
        <color rgb="FFFB4F14"/>
      </top>
      <bottom style="medium">
        <color rgb="FFFB4F14"/>
      </bottom>
      <diagonal/>
    </border>
    <border>
      <left/>
      <right/>
      <top style="medium">
        <color rgb="FFFB4F14"/>
      </top>
      <bottom style="medium">
        <color rgb="FFFB4F14"/>
      </bottom>
      <diagonal/>
    </border>
    <border>
      <left/>
      <right style="medium">
        <color rgb="FFFB4F14"/>
      </right>
      <top style="medium">
        <color rgb="FFFB4F14"/>
      </top>
      <bottom style="medium">
        <color rgb="FFFB4F14"/>
      </bottom>
      <diagonal/>
    </border>
    <border>
      <left style="thin">
        <color rgb="FFFB4F14"/>
      </left>
      <right/>
      <top style="thin">
        <color rgb="FFFB4F14"/>
      </top>
      <bottom/>
      <diagonal/>
    </border>
    <border>
      <left style="thin">
        <color rgb="FFFB4F14"/>
      </left>
      <right style="thin">
        <color rgb="FFFB4F14"/>
      </right>
      <top style="thin">
        <color rgb="FFFB4F14"/>
      </top>
      <bottom/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/>
      <right/>
      <top style="medium">
        <color theme="5"/>
      </top>
      <bottom style="medium">
        <color theme="5"/>
      </bottom>
      <diagonal/>
    </border>
    <border>
      <left/>
      <right style="thin">
        <color theme="5"/>
      </right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thin">
        <color rgb="FFFB4F14"/>
      </right>
      <top style="thin">
        <color rgb="FFFB4F14"/>
      </top>
      <bottom/>
      <diagonal/>
    </border>
    <border>
      <left style="thin">
        <color indexed="64"/>
      </left>
      <right/>
      <top style="thin">
        <color rgb="FFFB4F14"/>
      </top>
      <bottom/>
      <diagonal/>
    </border>
    <border>
      <left style="thin">
        <color rgb="FFFB4F1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8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/>
    </xf>
    <xf numFmtId="44" fontId="1" fillId="5" borderId="1" xfId="1" applyFont="1" applyFill="1" applyBorder="1"/>
    <xf numFmtId="0" fontId="0" fillId="3" borderId="0" xfId="0" applyFill="1"/>
    <xf numFmtId="49" fontId="8" fillId="3" borderId="0" xfId="0" applyNumberFormat="1" applyFont="1" applyFill="1"/>
    <xf numFmtId="49" fontId="7" fillId="3" borderId="0" xfId="0" applyNumberFormat="1" applyFont="1" applyFill="1"/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wrapText="1"/>
    </xf>
    <xf numFmtId="0" fontId="9" fillId="3" borderId="0" xfId="0" applyFont="1" applyFill="1"/>
    <xf numFmtId="49" fontId="8" fillId="3" borderId="0" xfId="0" applyNumberFormat="1" applyFont="1" applyFill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>
      <alignment horizontal="left"/>
    </xf>
    <xf numFmtId="0" fontId="3" fillId="6" borderId="8" xfId="0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44" fontId="2" fillId="2" borderId="0" xfId="1" applyFont="1" applyFill="1" applyBorder="1"/>
    <xf numFmtId="0" fontId="0" fillId="3" borderId="9" xfId="0" applyFill="1" applyBorder="1"/>
    <xf numFmtId="0" fontId="0" fillId="3" borderId="10" xfId="0" applyFill="1" applyBorder="1"/>
    <xf numFmtId="49" fontId="12" fillId="3" borderId="0" xfId="0" applyNumberFormat="1" applyFont="1" applyFill="1"/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2" fontId="0" fillId="0" borderId="1" xfId="1" applyNumberFormat="1" applyFont="1" applyBorder="1" applyAlignment="1" applyProtection="1">
      <alignment horizontal="right" vertical="center"/>
      <protection locked="0"/>
    </xf>
    <xf numFmtId="2" fontId="0" fillId="0" borderId="1" xfId="0" applyNumberFormat="1" applyBorder="1" applyAlignment="1" applyProtection="1">
      <alignment horizontal="right" vertical="center"/>
      <protection locked="0"/>
    </xf>
    <xf numFmtId="44" fontId="0" fillId="0" borderId="2" xfId="1" applyFont="1" applyBorder="1" applyAlignment="1" applyProtection="1">
      <alignment horizontal="right" vertical="center"/>
      <protection locked="0"/>
    </xf>
    <xf numFmtId="2" fontId="0" fillId="0" borderId="12" xfId="0" applyNumberFormat="1" applyBorder="1" applyAlignment="1" applyProtection="1">
      <alignment horizontal="right" vertical="center"/>
      <protection locked="0"/>
    </xf>
    <xf numFmtId="164" fontId="0" fillId="0" borderId="1" xfId="2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vertical="center"/>
      <protection locked="0"/>
    </xf>
    <xf numFmtId="164" fontId="0" fillId="0" borderId="12" xfId="1" applyNumberFormat="1" applyFont="1" applyBorder="1" applyAlignment="1" applyProtection="1">
      <alignment vertical="center"/>
      <protection locked="0"/>
    </xf>
    <xf numFmtId="164" fontId="0" fillId="0" borderId="1" xfId="1" applyNumberFormat="1" applyFont="1" applyBorder="1" applyAlignment="1" applyProtection="1">
      <alignment horizontal="right" vertical="center"/>
      <protection locked="0"/>
    </xf>
    <xf numFmtId="164" fontId="0" fillId="0" borderId="12" xfId="1" applyNumberFormat="1" applyFont="1" applyBorder="1" applyAlignment="1" applyProtection="1">
      <alignment horizontal="right" vertical="center"/>
      <protection locked="0"/>
    </xf>
    <xf numFmtId="44" fontId="0" fillId="0" borderId="1" xfId="1" applyFont="1" applyBorder="1" applyAlignment="1" applyProtection="1">
      <alignment horizontal="right" vertical="center"/>
      <protection locked="0"/>
    </xf>
    <xf numFmtId="44" fontId="0" fillId="0" borderId="12" xfId="1" applyFont="1" applyBorder="1" applyAlignment="1" applyProtection="1">
      <alignment horizontal="right" vertical="center"/>
      <protection locked="0"/>
    </xf>
    <xf numFmtId="2" fontId="0" fillId="0" borderId="12" xfId="1" applyNumberFormat="1" applyFont="1" applyBorder="1" applyAlignment="1" applyProtection="1">
      <alignment horizontal="right" vertical="center"/>
      <protection locked="0"/>
    </xf>
    <xf numFmtId="44" fontId="2" fillId="2" borderId="0" xfId="1" applyFont="1" applyFill="1" applyBorder="1" applyAlignment="1" applyProtection="1">
      <alignment horizontal="right" vertical="center"/>
    </xf>
    <xf numFmtId="49" fontId="8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1" fillId="0" borderId="0" xfId="0" applyFont="1"/>
    <xf numFmtId="0" fontId="0" fillId="3" borderId="9" xfId="0" applyFill="1" applyBorder="1" applyAlignment="1">
      <alignment horizontal="left"/>
    </xf>
    <xf numFmtId="0" fontId="6" fillId="3" borderId="0" xfId="0" applyFont="1" applyFill="1"/>
    <xf numFmtId="0" fontId="5" fillId="3" borderId="0" xfId="0" applyFont="1" applyFill="1" applyAlignment="1">
      <alignment horizontal="center"/>
    </xf>
    <xf numFmtId="0" fontId="3" fillId="3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vertical="center"/>
    </xf>
    <xf numFmtId="44" fontId="4" fillId="2" borderId="0" xfId="1" applyFont="1" applyFill="1" applyBorder="1" applyAlignment="1" applyProtection="1">
      <alignment horizontal="right" vertical="center"/>
    </xf>
    <xf numFmtId="44" fontId="2" fillId="2" borderId="0" xfId="1" applyFont="1" applyFill="1" applyBorder="1" applyAlignment="1" applyProtection="1">
      <alignment horizontal="center"/>
    </xf>
    <xf numFmtId="44" fontId="2" fillId="2" borderId="0" xfId="1" applyFont="1" applyFill="1" applyBorder="1" applyProtection="1"/>
    <xf numFmtId="49" fontId="16" fillId="3" borderId="0" xfId="0" applyNumberFormat="1" applyFont="1" applyFill="1" applyAlignment="1">
      <alignment horizontal="left"/>
    </xf>
    <xf numFmtId="0" fontId="18" fillId="3" borderId="0" xfId="0" applyFont="1" applyFill="1"/>
    <xf numFmtId="0" fontId="5" fillId="3" borderId="0" xfId="0" applyFont="1" applyFill="1"/>
    <xf numFmtId="0" fontId="13" fillId="7" borderId="0" xfId="0" applyFont="1" applyFill="1" applyAlignment="1">
      <alignment horizontal="left" vertical="center"/>
    </xf>
    <xf numFmtId="0" fontId="0" fillId="3" borderId="0" xfId="0" applyFill="1" applyAlignment="1">
      <alignment horizontal="right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left" vertical="center"/>
    </xf>
    <xf numFmtId="44" fontId="2" fillId="2" borderId="0" xfId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3" borderId="0" xfId="0" applyFill="1" applyAlignment="1">
      <alignment horizontal="right" vertical="center" wrapText="1"/>
    </xf>
    <xf numFmtId="0" fontId="13" fillId="3" borderId="0" xfId="0" applyFont="1" applyFill="1"/>
    <xf numFmtId="0" fontId="13" fillId="3" borderId="0" xfId="0" applyFont="1" applyFill="1" applyAlignment="1">
      <alignment horizontal="center"/>
    </xf>
    <xf numFmtId="0" fontId="11" fillId="3" borderId="0" xfId="0" applyFont="1" applyFill="1"/>
    <xf numFmtId="0" fontId="4" fillId="3" borderId="0" xfId="0" applyFont="1" applyFill="1"/>
    <xf numFmtId="0" fontId="0" fillId="3" borderId="0" xfId="0" applyFill="1" applyAlignment="1">
      <alignment horizontal="center"/>
    </xf>
    <xf numFmtId="44" fontId="4" fillId="2" borderId="0" xfId="1" applyFont="1" applyFill="1" applyBorder="1" applyAlignment="1" applyProtection="1">
      <alignment horizontal="center" vertical="center"/>
    </xf>
    <xf numFmtId="2" fontId="2" fillId="2" borderId="0" xfId="0" applyNumberFormat="1" applyFont="1" applyFill="1"/>
    <xf numFmtId="0" fontId="3" fillId="0" borderId="0" xfId="0" applyFont="1"/>
    <xf numFmtId="44" fontId="4" fillId="2" borderId="0" xfId="1" applyFont="1" applyFill="1" applyBorder="1" applyProtection="1"/>
    <xf numFmtId="49" fontId="14" fillId="3" borderId="0" xfId="0" applyNumberFormat="1" applyFont="1" applyFill="1"/>
    <xf numFmtId="49" fontId="15" fillId="3" borderId="0" xfId="0" applyNumberFormat="1" applyFont="1" applyFill="1"/>
    <xf numFmtId="49" fontId="15" fillId="3" borderId="0" xfId="0" applyNumberFormat="1" applyFont="1" applyFill="1" applyAlignment="1">
      <alignment horizontal="right" vertical="center"/>
    </xf>
    <xf numFmtId="49" fontId="17" fillId="3" borderId="0" xfId="0" applyNumberFormat="1" applyFont="1" applyFill="1"/>
    <xf numFmtId="49" fontId="17" fillId="3" borderId="0" xfId="0" applyNumberFormat="1" applyFont="1" applyFill="1" applyAlignment="1">
      <alignment horizontal="right" vertical="center"/>
    </xf>
    <xf numFmtId="0" fontId="18" fillId="3" borderId="0" xfId="0" applyFont="1" applyFill="1" applyAlignment="1">
      <alignment horizontal="left" wrapText="1"/>
    </xf>
    <xf numFmtId="0" fontId="11" fillId="3" borderId="0" xfId="0" applyFont="1" applyFill="1" applyAlignment="1">
      <alignment horizontal="right"/>
    </xf>
    <xf numFmtId="164" fontId="11" fillId="3" borderId="0" xfId="1" applyNumberFormat="1" applyFont="1" applyFill="1" applyBorder="1" applyAlignment="1" applyProtection="1">
      <alignment horizontal="right" vertical="center"/>
      <protection locked="0"/>
    </xf>
    <xf numFmtId="164" fontId="4" fillId="2" borderId="0" xfId="1" applyNumberFormat="1" applyFont="1" applyFill="1" applyBorder="1" applyAlignment="1" applyProtection="1">
      <alignment horizontal="right" vertical="center"/>
    </xf>
    <xf numFmtId="0" fontId="2" fillId="2" borderId="0" xfId="0" applyFont="1" applyFill="1" applyAlignment="1">
      <alignment horizontal="center"/>
    </xf>
    <xf numFmtId="0" fontId="26" fillId="3" borderId="0" xfId="0" applyFont="1" applyFill="1"/>
    <xf numFmtId="0" fontId="0" fillId="0" borderId="18" xfId="0" applyBorder="1" applyAlignment="1">
      <alignment vertical="center" wrapText="1"/>
    </xf>
    <xf numFmtId="164" fontId="4" fillId="2" borderId="0" xfId="1" applyNumberFormat="1" applyFont="1" applyFill="1" applyBorder="1" applyAlignment="1" applyProtection="1">
      <alignment vertical="center"/>
    </xf>
    <xf numFmtId="44" fontId="2" fillId="2" borderId="0" xfId="1" applyFont="1" applyFill="1" applyBorder="1" applyAlignment="1"/>
    <xf numFmtId="44" fontId="4" fillId="2" borderId="19" xfId="1" applyFont="1" applyFill="1" applyBorder="1" applyAlignment="1"/>
    <xf numFmtId="0" fontId="28" fillId="0" borderId="0" xfId="0" applyFont="1"/>
    <xf numFmtId="0" fontId="13" fillId="7" borderId="0" xfId="0" applyFont="1" applyFill="1" applyAlignment="1">
      <alignment vertical="center" wrapText="1"/>
    </xf>
    <xf numFmtId="0" fontId="18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49" fontId="16" fillId="3" borderId="0" xfId="0" applyNumberFormat="1" applyFont="1" applyFill="1" applyAlignment="1">
      <alignment horizontal="left"/>
    </xf>
    <xf numFmtId="0" fontId="0" fillId="3" borderId="9" xfId="0" applyFill="1" applyBorder="1" applyAlignment="1">
      <alignment horizontal="left"/>
    </xf>
    <xf numFmtId="0" fontId="0" fillId="3" borderId="10" xfId="0" applyFill="1" applyBorder="1" applyAlignment="1">
      <alignment horizontal="left"/>
    </xf>
    <xf numFmtId="0" fontId="0" fillId="8" borderId="9" xfId="0" applyFill="1" applyBorder="1" applyAlignment="1" applyProtection="1">
      <alignment horizontal="left" vertical="center"/>
      <protection locked="0"/>
    </xf>
    <xf numFmtId="0" fontId="0" fillId="8" borderId="10" xfId="0" applyFill="1" applyBorder="1" applyAlignment="1" applyProtection="1">
      <alignment horizontal="left" vertical="center"/>
      <protection locked="0"/>
    </xf>
    <xf numFmtId="0" fontId="5" fillId="3" borderId="0" xfId="0" applyFont="1" applyFill="1" applyAlignment="1">
      <alignment horizontal="center"/>
    </xf>
    <xf numFmtId="0" fontId="20" fillId="3" borderId="0" xfId="0" applyFont="1" applyFill="1" applyAlignment="1">
      <alignment horizontal="left" wrapText="1"/>
    </xf>
    <xf numFmtId="49" fontId="14" fillId="3" borderId="0" xfId="0" applyNumberFormat="1" applyFont="1" applyFill="1" applyAlignment="1">
      <alignment horizontal="left"/>
    </xf>
    <xf numFmtId="49" fontId="16" fillId="0" borderId="0" xfId="0" applyNumberFormat="1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19" fillId="0" borderId="11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4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</cellXfs>
  <cellStyles count="3">
    <cellStyle name="Moneda" xfId="1" builtinId="4"/>
    <cellStyle name="Moneda 2" xfId="2" xr:uid="{00000000-0005-0000-0000-000001000000}"/>
    <cellStyle name="Normal" xfId="0" builtinId="0"/>
  </cellStyles>
  <dxfs count="26">
    <dxf>
      <font>
        <b/>
        <i val="0"/>
      </font>
      <fill>
        <patternFill>
          <bgColor rgb="FFFFFF00"/>
        </patternFill>
      </fill>
    </dxf>
    <dxf>
      <font>
        <b val="0"/>
        <i val="0"/>
        <color auto="1"/>
      </font>
      <fill>
        <patternFill>
          <bgColor theme="7" tint="0.79998168889431442"/>
        </patternFill>
      </fill>
    </dxf>
    <dxf>
      <font>
        <b/>
        <i val="0"/>
        <color auto="1"/>
      </font>
      <fill>
        <patternFill>
          <bgColor theme="7" tint="0.59996337778862885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theme="7" tint="0.59996337778862885"/>
        </patternFill>
      </fill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ont>
        <b val="0"/>
        <i/>
      </font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/>
        <i val="0"/>
        <color auto="1"/>
      </font>
      <fill>
        <patternFill>
          <bgColor theme="5" tint="0.59996337778862885"/>
        </patternFill>
      </fill>
    </dxf>
    <dxf>
      <font>
        <b val="0"/>
        <i/>
      </font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 val="0"/>
        <i/>
      </font>
    </dxf>
    <dxf>
      <fill>
        <patternFill>
          <bgColor theme="0"/>
        </patternFill>
      </fill>
    </dxf>
    <dxf>
      <font>
        <b val="0"/>
        <i/>
      </font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B4F14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134471</xdr:colOff>
      <xdr:row>2</xdr:row>
      <xdr:rowOff>38052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D205624-4B8E-4A10-B47E-77A0C57293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2790265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34CE0AF-9AA2-4E42-B071-D572CA91AF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313765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939DC9-5DF9-4523-986C-4A7172461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257736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1F3326C-691D-4E1A-AD22-F4BC74C514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226D5AF-77B0-4CF2-89F0-58198880DD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90E838E-317E-4208-AE3B-0B10C56FC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839321</xdr:colOff>
      <xdr:row>1</xdr:row>
      <xdr:rowOff>154881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A45755A-74B4-4607-8F49-21439B080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86886" cy="34538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1389530</xdr:colOff>
      <xdr:row>2</xdr:row>
      <xdr:rowOff>38052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5CBAC08-A491-4F41-B71B-AB1AE216AF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927912" cy="419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B4"/>
  <sheetViews>
    <sheetView workbookViewId="0">
      <selection activeCell="B26" sqref="B26"/>
    </sheetView>
  </sheetViews>
  <sheetFormatPr baseColWidth="10" defaultRowHeight="15" x14ac:dyDescent="0.25"/>
  <sheetData>
    <row r="3" spans="2:2" x14ac:dyDescent="0.25">
      <c r="B3" t="s">
        <v>3</v>
      </c>
    </row>
    <row r="4" spans="2:2" x14ac:dyDescent="0.25">
      <c r="B4" t="s">
        <v>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22"/>
  <sheetViews>
    <sheetView tabSelected="1" zoomScale="85" zoomScaleNormal="85" zoomScalePageLayoutView="80" workbookViewId="0">
      <selection activeCell="C13" sqref="C13:E13"/>
    </sheetView>
  </sheetViews>
  <sheetFormatPr baseColWidth="10" defaultRowHeight="15" x14ac:dyDescent="0.25"/>
  <cols>
    <col min="1" max="1" width="36.85546875" customWidth="1"/>
    <col min="2" max="2" width="25.28515625" customWidth="1"/>
    <col min="3" max="3" width="7.5703125" customWidth="1"/>
    <col min="4" max="4" width="7.7109375" customWidth="1"/>
    <col min="5" max="5" width="9.5703125" customWidth="1"/>
    <col min="6" max="6" width="12.5703125" customWidth="1"/>
    <col min="7" max="7" width="12.85546875" customWidth="1"/>
    <col min="8" max="8" width="11.7109375" customWidth="1"/>
    <col min="9" max="9" width="16.42578125" style="63" bestFit="1" customWidth="1"/>
    <col min="10" max="12" width="11.42578125" style="9"/>
    <col min="13" max="13" width="9.42578125" style="9" bestFit="1" customWidth="1"/>
    <col min="14" max="30" width="11.42578125" style="9"/>
  </cols>
  <sheetData>
    <row r="1" spans="1:14" x14ac:dyDescent="0.25">
      <c r="A1" s="9"/>
      <c r="B1" s="9"/>
      <c r="C1" s="9"/>
      <c r="D1" s="9"/>
      <c r="E1" s="9"/>
      <c r="F1" s="9"/>
      <c r="G1" s="9"/>
      <c r="H1" s="9"/>
      <c r="I1" s="58"/>
    </row>
    <row r="2" spans="1:14" x14ac:dyDescent="0.25">
      <c r="A2" s="9"/>
      <c r="B2" s="9"/>
      <c r="C2" s="9"/>
      <c r="D2" s="9"/>
      <c r="E2" s="9"/>
      <c r="F2" s="9"/>
      <c r="G2" s="9"/>
      <c r="H2" s="9"/>
      <c r="I2" s="58"/>
      <c r="J2" s="67"/>
      <c r="K2" s="67"/>
      <c r="L2" s="67"/>
      <c r="M2" s="67"/>
      <c r="N2" s="67"/>
    </row>
    <row r="3" spans="1:14" ht="33" customHeight="1" x14ac:dyDescent="0.35">
      <c r="A3" s="93" t="s">
        <v>0</v>
      </c>
      <c r="B3" s="93"/>
      <c r="C3" s="93"/>
      <c r="D3" s="93"/>
      <c r="E3" s="93"/>
      <c r="F3" s="93"/>
      <c r="G3" s="93"/>
      <c r="H3" s="93"/>
      <c r="I3" s="93"/>
      <c r="J3" s="67"/>
      <c r="K3" s="67"/>
      <c r="L3" s="67"/>
      <c r="M3" s="67"/>
      <c r="N3" s="67"/>
    </row>
    <row r="4" spans="1:14" ht="23.25" customHeight="1" x14ac:dyDescent="0.35">
      <c r="A4" s="93" t="s">
        <v>29</v>
      </c>
      <c r="B4" s="93"/>
      <c r="C4" s="93"/>
      <c r="D4" s="93"/>
      <c r="E4" s="93"/>
      <c r="F4" s="93"/>
      <c r="G4" s="93"/>
      <c r="H4" s="93"/>
      <c r="I4" s="93"/>
      <c r="J4" s="67"/>
      <c r="K4" s="67"/>
      <c r="L4" s="67"/>
      <c r="M4" s="67"/>
      <c r="N4" s="67"/>
    </row>
    <row r="5" spans="1:14" ht="15.75" thickBot="1" x14ac:dyDescent="0.3">
      <c r="A5" s="9"/>
      <c r="B5" s="9"/>
      <c r="C5" s="9"/>
      <c r="D5" s="9"/>
      <c r="E5" s="9"/>
      <c r="F5" s="9"/>
      <c r="G5" s="9"/>
      <c r="H5" s="9"/>
      <c r="I5" s="58"/>
      <c r="J5" s="67"/>
      <c r="K5" s="67"/>
      <c r="L5" s="67"/>
      <c r="M5" s="67"/>
      <c r="N5" s="67"/>
    </row>
    <row r="6" spans="1:14" ht="15.75" thickBot="1" x14ac:dyDescent="0.3">
      <c r="A6" s="18" t="s">
        <v>1</v>
      </c>
      <c r="B6" s="95" t="s">
        <v>61</v>
      </c>
      <c r="C6" s="95"/>
      <c r="D6" s="95"/>
      <c r="E6" s="95"/>
      <c r="F6" s="95"/>
      <c r="G6" s="95"/>
      <c r="H6" s="95"/>
      <c r="I6" s="96"/>
      <c r="J6" s="67"/>
      <c r="K6" s="67"/>
      <c r="L6" s="67"/>
      <c r="M6" s="67"/>
      <c r="N6" s="67"/>
    </row>
    <row r="7" spans="1:14" ht="15.75" thickBot="1" x14ac:dyDescent="0.3">
      <c r="A7" s="18" t="s">
        <v>48</v>
      </c>
      <c r="B7" s="95" t="s">
        <v>49</v>
      </c>
      <c r="C7" s="95"/>
      <c r="D7" s="95"/>
      <c r="E7" s="95"/>
      <c r="F7" s="95"/>
      <c r="G7" s="95"/>
      <c r="H7" s="95"/>
      <c r="I7" s="96"/>
      <c r="J7" s="67"/>
      <c r="K7" s="67"/>
      <c r="L7" s="67"/>
      <c r="M7" s="67"/>
      <c r="N7" s="67"/>
    </row>
    <row r="8" spans="1:14" ht="15.75" thickBot="1" x14ac:dyDescent="0.3">
      <c r="A8" s="16"/>
      <c r="B8" s="69"/>
      <c r="C8" s="69"/>
      <c r="D8" s="69"/>
      <c r="E8" s="69"/>
      <c r="F8" s="69"/>
      <c r="G8" s="69"/>
      <c r="H8" s="69"/>
      <c r="I8" s="41"/>
      <c r="J8" s="67"/>
      <c r="K8" s="67"/>
      <c r="L8" s="67"/>
      <c r="M8" s="67"/>
      <c r="N8" s="67"/>
    </row>
    <row r="9" spans="1:14" ht="15.75" thickBot="1" x14ac:dyDescent="0.3">
      <c r="A9" s="18" t="s">
        <v>2</v>
      </c>
      <c r="B9" s="97"/>
      <c r="C9" s="97"/>
      <c r="D9" s="97"/>
      <c r="E9" s="97"/>
      <c r="F9" s="97"/>
      <c r="G9" s="97"/>
      <c r="H9" s="97"/>
      <c r="I9" s="98"/>
      <c r="J9" s="67"/>
      <c r="K9" s="67"/>
      <c r="L9" s="67"/>
      <c r="M9" s="67"/>
      <c r="N9" s="67"/>
    </row>
    <row r="10" spans="1:14" ht="15.75" thickBot="1" x14ac:dyDescent="0.3">
      <c r="A10" s="18" t="s">
        <v>20</v>
      </c>
      <c r="B10" s="97"/>
      <c r="C10" s="97"/>
      <c r="D10" s="97"/>
      <c r="E10" s="97"/>
      <c r="F10" s="97"/>
      <c r="G10" s="97"/>
      <c r="H10" s="97"/>
      <c r="I10" s="98"/>
      <c r="J10" s="67"/>
      <c r="K10" s="67"/>
      <c r="L10" s="67"/>
      <c r="M10" s="67"/>
      <c r="N10" s="67"/>
    </row>
    <row r="11" spans="1:14" x14ac:dyDescent="0.25">
      <c r="A11" s="9"/>
      <c r="B11" s="9"/>
      <c r="C11" s="9"/>
      <c r="D11" s="9"/>
      <c r="E11" s="9"/>
      <c r="F11" s="9"/>
      <c r="G11" s="9"/>
      <c r="H11" s="9"/>
      <c r="I11" s="58"/>
      <c r="J11" s="67"/>
      <c r="K11" s="67"/>
      <c r="L11" s="80"/>
      <c r="M11" s="67"/>
      <c r="N11" s="67"/>
    </row>
    <row r="12" spans="1:14" ht="60" x14ac:dyDescent="0.25">
      <c r="A12" s="50" t="s">
        <v>4</v>
      </c>
      <c r="B12" s="50" t="s">
        <v>5</v>
      </c>
      <c r="C12" s="1" t="s">
        <v>34</v>
      </c>
      <c r="D12" s="1" t="s">
        <v>59</v>
      </c>
      <c r="E12" s="1" t="s">
        <v>22</v>
      </c>
      <c r="F12" s="1" t="s">
        <v>44</v>
      </c>
      <c r="G12" s="1" t="s">
        <v>35</v>
      </c>
      <c r="H12" s="1" t="s">
        <v>56</v>
      </c>
      <c r="I12" s="1" t="s">
        <v>6</v>
      </c>
    </row>
    <row r="13" spans="1:14" x14ac:dyDescent="0.25">
      <c r="A13" s="24"/>
      <c r="B13" s="24"/>
      <c r="C13" s="27"/>
      <c r="D13" s="27"/>
      <c r="E13" s="36"/>
      <c r="F13" s="70">
        <f t="shared" ref="F13:F30" si="0">IF($E13&gt;50,50,$E13)</f>
        <v>0</v>
      </c>
      <c r="G13" s="70">
        <f t="shared" ref="G13:G30" si="1">IF($F13&gt;50,"-",C13*$F13)</f>
        <v>0</v>
      </c>
      <c r="H13" s="70">
        <f t="shared" ref="H13:H30" si="2">IF($F13&gt;50,"-",D13*$F13)</f>
        <v>0</v>
      </c>
      <c r="I13" s="51">
        <f t="shared" ref="I13:I30" si="3">SUM(G13:H13)</f>
        <v>0</v>
      </c>
      <c r="K13" s="67"/>
      <c r="L13" s="67"/>
    </row>
    <row r="14" spans="1:14" x14ac:dyDescent="0.25">
      <c r="A14" s="25"/>
      <c r="B14" s="25"/>
      <c r="C14" s="28"/>
      <c r="D14" s="28"/>
      <c r="E14" s="36"/>
      <c r="F14" s="70">
        <f t="shared" si="0"/>
        <v>0</v>
      </c>
      <c r="G14" s="70">
        <f t="shared" si="1"/>
        <v>0</v>
      </c>
      <c r="H14" s="70">
        <f t="shared" si="2"/>
        <v>0</v>
      </c>
      <c r="I14" s="51">
        <f t="shared" si="3"/>
        <v>0</v>
      </c>
      <c r="K14" s="67"/>
      <c r="L14" s="67"/>
      <c r="M14" s="67"/>
    </row>
    <row r="15" spans="1:14" x14ac:dyDescent="0.25">
      <c r="A15" s="25"/>
      <c r="B15" s="25"/>
      <c r="C15" s="28"/>
      <c r="D15" s="28"/>
      <c r="E15" s="36"/>
      <c r="F15" s="70">
        <f t="shared" si="0"/>
        <v>0</v>
      </c>
      <c r="G15" s="70">
        <f t="shared" si="1"/>
        <v>0</v>
      </c>
      <c r="H15" s="70">
        <f t="shared" si="2"/>
        <v>0</v>
      </c>
      <c r="I15" s="51">
        <f t="shared" si="3"/>
        <v>0</v>
      </c>
      <c r="K15" s="67"/>
      <c r="L15" s="67"/>
      <c r="M15" s="67"/>
    </row>
    <row r="16" spans="1:14" x14ac:dyDescent="0.25">
      <c r="A16" s="25"/>
      <c r="B16" s="25"/>
      <c r="C16" s="28"/>
      <c r="D16" s="28"/>
      <c r="E16" s="36"/>
      <c r="F16" s="70">
        <f t="shared" si="0"/>
        <v>0</v>
      </c>
      <c r="G16" s="70">
        <f t="shared" si="1"/>
        <v>0</v>
      </c>
      <c r="H16" s="70">
        <f t="shared" si="2"/>
        <v>0</v>
      </c>
      <c r="I16" s="51">
        <f t="shared" si="3"/>
        <v>0</v>
      </c>
      <c r="K16" s="67"/>
      <c r="L16" s="67"/>
      <c r="M16" s="67"/>
    </row>
    <row r="17" spans="1:13" x14ac:dyDescent="0.25">
      <c r="A17" s="25"/>
      <c r="B17" s="25"/>
      <c r="C17" s="28"/>
      <c r="D17" s="28"/>
      <c r="E17" s="36"/>
      <c r="F17" s="70">
        <f t="shared" si="0"/>
        <v>0</v>
      </c>
      <c r="G17" s="70">
        <f t="shared" si="1"/>
        <v>0</v>
      </c>
      <c r="H17" s="70">
        <f t="shared" si="2"/>
        <v>0</v>
      </c>
      <c r="I17" s="51">
        <f t="shared" si="3"/>
        <v>0</v>
      </c>
      <c r="K17" s="67"/>
      <c r="L17" s="67"/>
      <c r="M17" s="67"/>
    </row>
    <row r="18" spans="1:13" x14ac:dyDescent="0.25">
      <c r="A18" s="25"/>
      <c r="B18" s="25"/>
      <c r="C18" s="28"/>
      <c r="D18" s="28"/>
      <c r="E18" s="29"/>
      <c r="F18" s="70">
        <f t="shared" si="0"/>
        <v>0</v>
      </c>
      <c r="G18" s="70">
        <f t="shared" si="1"/>
        <v>0</v>
      </c>
      <c r="H18" s="70">
        <f t="shared" si="2"/>
        <v>0</v>
      </c>
      <c r="I18" s="51">
        <f t="shared" si="3"/>
        <v>0</v>
      </c>
      <c r="K18" s="67"/>
      <c r="L18" s="67"/>
      <c r="M18" s="67"/>
    </row>
    <row r="19" spans="1:13" x14ac:dyDescent="0.25">
      <c r="A19" s="25"/>
      <c r="B19" s="25"/>
      <c r="C19" s="28"/>
      <c r="D19" s="28"/>
      <c r="E19" s="29"/>
      <c r="F19" s="70">
        <f t="shared" si="0"/>
        <v>0</v>
      </c>
      <c r="G19" s="70">
        <f t="shared" si="1"/>
        <v>0</v>
      </c>
      <c r="H19" s="70">
        <f t="shared" si="2"/>
        <v>0</v>
      </c>
      <c r="I19" s="51">
        <f t="shared" si="3"/>
        <v>0</v>
      </c>
      <c r="K19" s="67"/>
      <c r="L19" s="67"/>
      <c r="M19" s="67"/>
    </row>
    <row r="20" spans="1:13" x14ac:dyDescent="0.25">
      <c r="A20" s="25"/>
      <c r="B20" s="25"/>
      <c r="C20" s="28"/>
      <c r="D20" s="28"/>
      <c r="E20" s="29"/>
      <c r="F20" s="70">
        <f t="shared" si="0"/>
        <v>0</v>
      </c>
      <c r="G20" s="70">
        <f t="shared" si="1"/>
        <v>0</v>
      </c>
      <c r="H20" s="70">
        <f t="shared" si="2"/>
        <v>0</v>
      </c>
      <c r="I20" s="51">
        <f t="shared" si="3"/>
        <v>0</v>
      </c>
      <c r="K20" s="67"/>
      <c r="L20" s="67"/>
      <c r="M20" s="67"/>
    </row>
    <row r="21" spans="1:13" x14ac:dyDescent="0.25">
      <c r="A21" s="25"/>
      <c r="B21" s="25"/>
      <c r="C21" s="28"/>
      <c r="D21" s="28"/>
      <c r="E21" s="29"/>
      <c r="F21" s="70">
        <f t="shared" si="0"/>
        <v>0</v>
      </c>
      <c r="G21" s="70">
        <f t="shared" si="1"/>
        <v>0</v>
      </c>
      <c r="H21" s="70">
        <f t="shared" si="2"/>
        <v>0</v>
      </c>
      <c r="I21" s="51">
        <f t="shared" si="3"/>
        <v>0</v>
      </c>
      <c r="K21" s="67"/>
      <c r="L21" s="67"/>
      <c r="M21" s="67"/>
    </row>
    <row r="22" spans="1:13" x14ac:dyDescent="0.25">
      <c r="A22" s="25"/>
      <c r="B22" s="25"/>
      <c r="C22" s="28"/>
      <c r="D22" s="28"/>
      <c r="E22" s="29"/>
      <c r="F22" s="70">
        <f t="shared" si="0"/>
        <v>0</v>
      </c>
      <c r="G22" s="70">
        <f t="shared" si="1"/>
        <v>0</v>
      </c>
      <c r="H22" s="70">
        <f t="shared" si="2"/>
        <v>0</v>
      </c>
      <c r="I22" s="51">
        <f t="shared" si="3"/>
        <v>0</v>
      </c>
      <c r="K22" s="67"/>
      <c r="L22" s="67"/>
      <c r="M22" s="67"/>
    </row>
    <row r="23" spans="1:13" x14ac:dyDescent="0.25">
      <c r="A23" s="25"/>
      <c r="B23" s="25"/>
      <c r="C23" s="28"/>
      <c r="D23" s="28"/>
      <c r="E23" s="29"/>
      <c r="F23" s="70">
        <f t="shared" si="0"/>
        <v>0</v>
      </c>
      <c r="G23" s="70">
        <f t="shared" si="1"/>
        <v>0</v>
      </c>
      <c r="H23" s="70">
        <f t="shared" si="2"/>
        <v>0</v>
      </c>
      <c r="I23" s="51">
        <f t="shared" si="3"/>
        <v>0</v>
      </c>
      <c r="K23" s="67"/>
      <c r="L23" s="67"/>
      <c r="M23" s="67"/>
    </row>
    <row r="24" spans="1:13" x14ac:dyDescent="0.25">
      <c r="A24" s="25"/>
      <c r="B24" s="25"/>
      <c r="C24" s="28"/>
      <c r="D24" s="28"/>
      <c r="E24" s="29"/>
      <c r="F24" s="70">
        <f t="shared" si="0"/>
        <v>0</v>
      </c>
      <c r="G24" s="70">
        <f t="shared" si="1"/>
        <v>0</v>
      </c>
      <c r="H24" s="70">
        <f t="shared" si="2"/>
        <v>0</v>
      </c>
      <c r="I24" s="51">
        <f t="shared" si="3"/>
        <v>0</v>
      </c>
      <c r="K24" s="67"/>
      <c r="L24" s="67"/>
      <c r="M24" s="67"/>
    </row>
    <row r="25" spans="1:13" x14ac:dyDescent="0.25">
      <c r="A25" s="25"/>
      <c r="B25" s="25"/>
      <c r="C25" s="28"/>
      <c r="D25" s="28"/>
      <c r="E25" s="29"/>
      <c r="F25" s="70">
        <f t="shared" si="0"/>
        <v>0</v>
      </c>
      <c r="G25" s="70">
        <f t="shared" si="1"/>
        <v>0</v>
      </c>
      <c r="H25" s="70">
        <f t="shared" si="2"/>
        <v>0</v>
      </c>
      <c r="I25" s="51">
        <f t="shared" si="3"/>
        <v>0</v>
      </c>
      <c r="K25" s="67"/>
      <c r="L25" s="67"/>
      <c r="M25" s="67"/>
    </row>
    <row r="26" spans="1:13" x14ac:dyDescent="0.25">
      <c r="A26" s="25"/>
      <c r="B26" s="25"/>
      <c r="C26" s="28"/>
      <c r="D26" s="28"/>
      <c r="E26" s="29"/>
      <c r="F26" s="70">
        <f t="shared" si="0"/>
        <v>0</v>
      </c>
      <c r="G26" s="70">
        <f t="shared" si="1"/>
        <v>0</v>
      </c>
      <c r="H26" s="70">
        <f t="shared" si="2"/>
        <v>0</v>
      </c>
      <c r="I26" s="51">
        <f t="shared" si="3"/>
        <v>0</v>
      </c>
      <c r="K26" s="67"/>
      <c r="L26" s="67"/>
      <c r="M26" s="67"/>
    </row>
    <row r="27" spans="1:13" x14ac:dyDescent="0.25">
      <c r="A27" s="25"/>
      <c r="B27" s="25"/>
      <c r="C27" s="28"/>
      <c r="D27" s="28"/>
      <c r="E27" s="29"/>
      <c r="F27" s="70">
        <f t="shared" si="0"/>
        <v>0</v>
      </c>
      <c r="G27" s="70">
        <f t="shared" si="1"/>
        <v>0</v>
      </c>
      <c r="H27" s="70">
        <f t="shared" si="2"/>
        <v>0</v>
      </c>
      <c r="I27" s="51">
        <f t="shared" si="3"/>
        <v>0</v>
      </c>
      <c r="K27" s="67"/>
      <c r="L27" s="67"/>
      <c r="M27" s="67"/>
    </row>
    <row r="28" spans="1:13" x14ac:dyDescent="0.25">
      <c r="A28" s="25"/>
      <c r="B28" s="25"/>
      <c r="C28" s="28"/>
      <c r="D28" s="28"/>
      <c r="E28" s="29"/>
      <c r="F28" s="70">
        <f t="shared" si="0"/>
        <v>0</v>
      </c>
      <c r="G28" s="70">
        <f t="shared" si="1"/>
        <v>0</v>
      </c>
      <c r="H28" s="70">
        <f t="shared" si="2"/>
        <v>0</v>
      </c>
      <c r="I28" s="51">
        <f t="shared" si="3"/>
        <v>0</v>
      </c>
      <c r="K28" s="67"/>
      <c r="L28" s="67"/>
      <c r="M28" s="67"/>
    </row>
    <row r="29" spans="1:13" x14ac:dyDescent="0.25">
      <c r="A29" s="25"/>
      <c r="B29" s="25"/>
      <c r="C29" s="28"/>
      <c r="D29" s="28"/>
      <c r="E29" s="29"/>
      <c r="F29" s="70">
        <f t="shared" si="0"/>
        <v>0</v>
      </c>
      <c r="G29" s="70">
        <f t="shared" si="1"/>
        <v>0</v>
      </c>
      <c r="H29" s="70">
        <f t="shared" si="2"/>
        <v>0</v>
      </c>
      <c r="I29" s="51">
        <f t="shared" si="3"/>
        <v>0</v>
      </c>
      <c r="K29" s="67"/>
      <c r="L29" s="67"/>
      <c r="M29" s="67"/>
    </row>
    <row r="30" spans="1:13" x14ac:dyDescent="0.25">
      <c r="A30" s="26"/>
      <c r="B30" s="26"/>
      <c r="C30" s="30"/>
      <c r="D30" s="30"/>
      <c r="E30" s="29"/>
      <c r="F30" s="70">
        <f t="shared" si="0"/>
        <v>0</v>
      </c>
      <c r="G30" s="70">
        <f t="shared" si="1"/>
        <v>0</v>
      </c>
      <c r="H30" s="70">
        <f t="shared" si="2"/>
        <v>0</v>
      </c>
      <c r="I30" s="51">
        <f t="shared" si="3"/>
        <v>0</v>
      </c>
      <c r="K30" s="67"/>
      <c r="L30" s="67"/>
      <c r="M30" s="67"/>
    </row>
    <row r="31" spans="1:13" x14ac:dyDescent="0.25">
      <c r="A31" s="92" t="s">
        <v>42</v>
      </c>
      <c r="B31" s="92"/>
      <c r="C31" s="71">
        <f>SUM(C13:C30)</f>
        <v>0</v>
      </c>
      <c r="D31" s="71">
        <f>SUM(D13:D30)</f>
        <v>0</v>
      </c>
      <c r="E31" s="72"/>
      <c r="F31" s="73"/>
      <c r="G31" s="70">
        <f>SUM(G13:G30)</f>
        <v>0</v>
      </c>
      <c r="H31" s="70">
        <f>SUM(H13:H30)</f>
        <v>0</v>
      </c>
      <c r="I31" s="51">
        <f>SUM(I13:I30)</f>
        <v>0</v>
      </c>
      <c r="K31" s="67"/>
      <c r="L31" s="67"/>
      <c r="M31" s="67"/>
    </row>
    <row r="32" spans="1:13" s="9" customFormat="1" x14ac:dyDescent="0.25">
      <c r="A32" s="74" t="s">
        <v>7</v>
      </c>
      <c r="B32" s="75"/>
      <c r="C32" s="75"/>
      <c r="D32" s="75"/>
      <c r="E32" s="75"/>
      <c r="F32" s="75"/>
      <c r="G32" s="75"/>
      <c r="H32" s="75"/>
      <c r="I32" s="76"/>
      <c r="J32" s="75"/>
      <c r="K32" s="67"/>
      <c r="L32" s="67"/>
      <c r="M32" s="67"/>
    </row>
    <row r="33" spans="1:13" s="9" customFormat="1" x14ac:dyDescent="0.25">
      <c r="A33" s="94" t="s">
        <v>8</v>
      </c>
      <c r="B33" s="94"/>
      <c r="C33" s="94"/>
      <c r="D33" s="94"/>
      <c r="E33" s="94"/>
      <c r="F33" s="54"/>
      <c r="G33" s="77"/>
      <c r="H33" s="77"/>
      <c r="I33" s="78"/>
      <c r="J33" s="77"/>
      <c r="K33" s="67"/>
      <c r="L33" s="67"/>
      <c r="M33" s="67"/>
    </row>
    <row r="34" spans="1:13" s="9" customFormat="1" x14ac:dyDescent="0.25">
      <c r="A34" s="91" t="s">
        <v>45</v>
      </c>
      <c r="B34" s="91"/>
      <c r="C34" s="91"/>
      <c r="D34" s="91"/>
      <c r="E34" s="91"/>
      <c r="F34" s="79"/>
      <c r="I34" s="58"/>
      <c r="K34" s="67"/>
      <c r="L34" s="67"/>
      <c r="M34" s="67"/>
    </row>
    <row r="35" spans="1:13" s="9" customFormat="1" x14ac:dyDescent="0.25">
      <c r="I35" s="58"/>
      <c r="K35" s="67"/>
      <c r="L35" s="67"/>
      <c r="M35" s="67"/>
    </row>
    <row r="36" spans="1:13" s="9" customFormat="1" x14ac:dyDescent="0.25">
      <c r="I36" s="58"/>
      <c r="K36" s="67"/>
      <c r="L36" s="67"/>
      <c r="M36" s="67"/>
    </row>
    <row r="37" spans="1:13" s="9" customFormat="1" x14ac:dyDescent="0.25">
      <c r="I37" s="58"/>
      <c r="K37" s="67"/>
      <c r="L37" s="67"/>
      <c r="M37" s="67"/>
    </row>
    <row r="38" spans="1:13" s="9" customFormat="1" x14ac:dyDescent="0.25">
      <c r="I38" s="58"/>
      <c r="K38" s="67"/>
      <c r="L38" s="67"/>
      <c r="M38" s="67"/>
    </row>
    <row r="39" spans="1:13" s="9" customFormat="1" x14ac:dyDescent="0.25">
      <c r="I39" s="58"/>
      <c r="K39" s="67"/>
      <c r="L39" s="67"/>
      <c r="M39" s="67"/>
    </row>
    <row r="40" spans="1:13" s="9" customFormat="1" x14ac:dyDescent="0.25">
      <c r="I40" s="58"/>
      <c r="K40" s="67"/>
      <c r="L40" s="67"/>
      <c r="M40" s="67"/>
    </row>
    <row r="41" spans="1:13" s="9" customFormat="1" x14ac:dyDescent="0.25">
      <c r="I41" s="58"/>
      <c r="K41" s="67"/>
      <c r="L41" s="67"/>
      <c r="M41" s="67"/>
    </row>
    <row r="42" spans="1:13" s="9" customFormat="1" x14ac:dyDescent="0.25">
      <c r="I42" s="58"/>
      <c r="K42" s="67"/>
      <c r="L42" s="67"/>
      <c r="M42" s="67"/>
    </row>
    <row r="43" spans="1:13" s="9" customFormat="1" x14ac:dyDescent="0.25">
      <c r="I43" s="58"/>
      <c r="K43" s="67"/>
      <c r="L43" s="67"/>
      <c r="M43" s="67"/>
    </row>
    <row r="44" spans="1:13" s="9" customFormat="1" x14ac:dyDescent="0.25">
      <c r="I44" s="58"/>
      <c r="K44" s="67"/>
      <c r="L44" s="67"/>
      <c r="M44" s="67"/>
    </row>
    <row r="45" spans="1:13" s="9" customFormat="1" x14ac:dyDescent="0.25">
      <c r="I45" s="58"/>
      <c r="K45" s="67"/>
      <c r="L45" s="67"/>
      <c r="M45" s="67"/>
    </row>
    <row r="46" spans="1:13" s="9" customFormat="1" x14ac:dyDescent="0.25">
      <c r="I46" s="58"/>
      <c r="K46" s="67"/>
      <c r="L46" s="67"/>
      <c r="M46" s="67"/>
    </row>
    <row r="47" spans="1:13" s="9" customFormat="1" x14ac:dyDescent="0.25">
      <c r="I47" s="58"/>
      <c r="K47" s="67"/>
      <c r="L47" s="68"/>
    </row>
    <row r="48" spans="1:13" s="9" customFormat="1" x14ac:dyDescent="0.25">
      <c r="I48" s="58"/>
      <c r="K48" s="67"/>
      <c r="L48" s="68"/>
    </row>
    <row r="49" spans="9:12" s="9" customFormat="1" x14ac:dyDescent="0.25">
      <c r="I49" s="58"/>
      <c r="K49" s="67"/>
      <c r="L49" s="68"/>
    </row>
    <row r="50" spans="9:12" s="9" customFormat="1" x14ac:dyDescent="0.25">
      <c r="I50" s="58"/>
      <c r="K50" s="67"/>
      <c r="L50" s="68"/>
    </row>
    <row r="51" spans="9:12" s="9" customFormat="1" x14ac:dyDescent="0.25">
      <c r="I51" s="58"/>
      <c r="K51" s="67"/>
      <c r="L51" s="68"/>
    </row>
    <row r="52" spans="9:12" s="9" customFormat="1" x14ac:dyDescent="0.25">
      <c r="I52" s="58"/>
    </row>
    <row r="53" spans="9:12" s="9" customFormat="1" x14ac:dyDescent="0.25">
      <c r="I53" s="58"/>
    </row>
    <row r="54" spans="9:12" s="9" customFormat="1" x14ac:dyDescent="0.25">
      <c r="I54" s="58"/>
    </row>
    <row r="55" spans="9:12" s="9" customFormat="1" x14ac:dyDescent="0.25">
      <c r="I55" s="58"/>
    </row>
    <row r="56" spans="9:12" s="9" customFormat="1" x14ac:dyDescent="0.25">
      <c r="I56" s="58"/>
    </row>
    <row r="57" spans="9:12" s="9" customFormat="1" x14ac:dyDescent="0.25">
      <c r="I57" s="58"/>
    </row>
    <row r="58" spans="9:12" s="9" customFormat="1" x14ac:dyDescent="0.25">
      <c r="I58" s="58"/>
    </row>
    <row r="59" spans="9:12" s="9" customFormat="1" x14ac:dyDescent="0.25">
      <c r="I59" s="58"/>
    </row>
    <row r="60" spans="9:12" s="9" customFormat="1" x14ac:dyDescent="0.25">
      <c r="I60" s="58"/>
    </row>
    <row r="61" spans="9:12" s="9" customFormat="1" x14ac:dyDescent="0.25">
      <c r="I61" s="58"/>
    </row>
    <row r="62" spans="9:12" s="9" customFormat="1" x14ac:dyDescent="0.25">
      <c r="I62" s="58"/>
    </row>
    <row r="63" spans="9:12" s="9" customFormat="1" x14ac:dyDescent="0.25">
      <c r="I63" s="58"/>
    </row>
    <row r="64" spans="9:12" s="9" customFormat="1" x14ac:dyDescent="0.25">
      <c r="I64" s="58"/>
    </row>
    <row r="65" spans="9:9" s="9" customFormat="1" x14ac:dyDescent="0.25">
      <c r="I65" s="58"/>
    </row>
    <row r="66" spans="9:9" s="9" customFormat="1" x14ac:dyDescent="0.25">
      <c r="I66" s="58"/>
    </row>
    <row r="67" spans="9:9" s="9" customFormat="1" x14ac:dyDescent="0.25">
      <c r="I67" s="58"/>
    </row>
    <row r="68" spans="9:9" s="9" customFormat="1" x14ac:dyDescent="0.25">
      <c r="I68" s="58"/>
    </row>
    <row r="69" spans="9:9" s="9" customFormat="1" x14ac:dyDescent="0.25">
      <c r="I69" s="58"/>
    </row>
    <row r="70" spans="9:9" s="9" customFormat="1" x14ac:dyDescent="0.25">
      <c r="I70" s="58"/>
    </row>
    <row r="71" spans="9:9" s="9" customFormat="1" x14ac:dyDescent="0.25">
      <c r="I71" s="58"/>
    </row>
    <row r="72" spans="9:9" s="9" customFormat="1" x14ac:dyDescent="0.25">
      <c r="I72" s="58"/>
    </row>
    <row r="73" spans="9:9" s="9" customFormat="1" x14ac:dyDescent="0.25">
      <c r="I73" s="58"/>
    </row>
    <row r="74" spans="9:9" s="9" customFormat="1" x14ac:dyDescent="0.25">
      <c r="I74" s="58"/>
    </row>
    <row r="75" spans="9:9" s="9" customFormat="1" x14ac:dyDescent="0.25">
      <c r="I75" s="58"/>
    </row>
    <row r="76" spans="9:9" s="9" customFormat="1" x14ac:dyDescent="0.25">
      <c r="I76" s="58"/>
    </row>
    <row r="77" spans="9:9" s="9" customFormat="1" x14ac:dyDescent="0.25">
      <c r="I77" s="58"/>
    </row>
    <row r="78" spans="9:9" s="9" customFormat="1" x14ac:dyDescent="0.25">
      <c r="I78" s="58"/>
    </row>
    <row r="79" spans="9:9" s="9" customFormat="1" x14ac:dyDescent="0.25">
      <c r="I79" s="58"/>
    </row>
    <row r="80" spans="9:9" s="9" customFormat="1" x14ac:dyDescent="0.25">
      <c r="I80" s="58"/>
    </row>
    <row r="81" spans="9:9" s="9" customFormat="1" x14ac:dyDescent="0.25">
      <c r="I81" s="58"/>
    </row>
    <row r="82" spans="9:9" s="9" customFormat="1" x14ac:dyDescent="0.25">
      <c r="I82" s="58"/>
    </row>
    <row r="83" spans="9:9" s="9" customFormat="1" x14ac:dyDescent="0.25">
      <c r="I83" s="58"/>
    </row>
    <row r="84" spans="9:9" s="9" customFormat="1" x14ac:dyDescent="0.25">
      <c r="I84" s="58"/>
    </row>
    <row r="85" spans="9:9" s="9" customFormat="1" x14ac:dyDescent="0.25">
      <c r="I85" s="58"/>
    </row>
    <row r="86" spans="9:9" s="9" customFormat="1" x14ac:dyDescent="0.25">
      <c r="I86" s="58"/>
    </row>
    <row r="87" spans="9:9" s="9" customFormat="1" x14ac:dyDescent="0.25">
      <c r="I87" s="58"/>
    </row>
    <row r="88" spans="9:9" s="9" customFormat="1" x14ac:dyDescent="0.25">
      <c r="I88" s="58"/>
    </row>
    <row r="89" spans="9:9" s="9" customFormat="1" x14ac:dyDescent="0.25">
      <c r="I89" s="58"/>
    </row>
    <row r="90" spans="9:9" s="9" customFormat="1" x14ac:dyDescent="0.25">
      <c r="I90" s="58"/>
    </row>
    <row r="91" spans="9:9" s="9" customFormat="1" x14ac:dyDescent="0.25">
      <c r="I91" s="58"/>
    </row>
    <row r="92" spans="9:9" s="9" customFormat="1" x14ac:dyDescent="0.25">
      <c r="I92" s="58"/>
    </row>
    <row r="93" spans="9:9" s="9" customFormat="1" x14ac:dyDescent="0.25">
      <c r="I93" s="58"/>
    </row>
    <row r="94" spans="9:9" s="9" customFormat="1" x14ac:dyDescent="0.25">
      <c r="I94" s="58"/>
    </row>
    <row r="95" spans="9:9" s="9" customFormat="1" x14ac:dyDescent="0.25">
      <c r="I95" s="58"/>
    </row>
    <row r="96" spans="9:9" s="9" customFormat="1" x14ac:dyDescent="0.25">
      <c r="I96" s="58"/>
    </row>
    <row r="97" spans="9:9" s="9" customFormat="1" x14ac:dyDescent="0.25">
      <c r="I97" s="58"/>
    </row>
    <row r="98" spans="9:9" s="9" customFormat="1" x14ac:dyDescent="0.25">
      <c r="I98" s="58"/>
    </row>
    <row r="99" spans="9:9" s="9" customFormat="1" x14ac:dyDescent="0.25">
      <c r="I99" s="58"/>
    </row>
    <row r="100" spans="9:9" s="9" customFormat="1" x14ac:dyDescent="0.25">
      <c r="I100" s="58"/>
    </row>
    <row r="101" spans="9:9" s="9" customFormat="1" x14ac:dyDescent="0.25">
      <c r="I101" s="58"/>
    </row>
    <row r="102" spans="9:9" s="9" customFormat="1" x14ac:dyDescent="0.25">
      <c r="I102" s="58"/>
    </row>
    <row r="103" spans="9:9" s="9" customFormat="1" x14ac:dyDescent="0.25">
      <c r="I103" s="58"/>
    </row>
    <row r="104" spans="9:9" s="9" customFormat="1" x14ac:dyDescent="0.25">
      <c r="I104" s="58"/>
    </row>
    <row r="105" spans="9:9" s="9" customFormat="1" x14ac:dyDescent="0.25">
      <c r="I105" s="58"/>
    </row>
    <row r="106" spans="9:9" s="9" customFormat="1" x14ac:dyDescent="0.25">
      <c r="I106" s="58"/>
    </row>
    <row r="107" spans="9:9" s="9" customFormat="1" x14ac:dyDescent="0.25">
      <c r="I107" s="58"/>
    </row>
    <row r="108" spans="9:9" s="9" customFormat="1" x14ac:dyDescent="0.25">
      <c r="I108" s="58"/>
    </row>
    <row r="109" spans="9:9" s="9" customFormat="1" x14ac:dyDescent="0.25">
      <c r="I109" s="58"/>
    </row>
    <row r="110" spans="9:9" s="9" customFormat="1" x14ac:dyDescent="0.25">
      <c r="I110" s="58"/>
    </row>
    <row r="111" spans="9:9" s="9" customFormat="1" x14ac:dyDescent="0.25">
      <c r="I111" s="58"/>
    </row>
    <row r="112" spans="9:9" s="9" customFormat="1" x14ac:dyDescent="0.25">
      <c r="I112" s="58"/>
    </row>
    <row r="113" spans="9:9" s="9" customFormat="1" x14ac:dyDescent="0.25">
      <c r="I113" s="58"/>
    </row>
    <row r="114" spans="9:9" s="9" customFormat="1" x14ac:dyDescent="0.25">
      <c r="I114" s="58"/>
    </row>
    <row r="115" spans="9:9" s="9" customFormat="1" x14ac:dyDescent="0.25">
      <c r="I115" s="58"/>
    </row>
    <row r="116" spans="9:9" s="9" customFormat="1" x14ac:dyDescent="0.25">
      <c r="I116" s="58"/>
    </row>
    <row r="117" spans="9:9" s="9" customFormat="1" x14ac:dyDescent="0.25">
      <c r="I117" s="58"/>
    </row>
    <row r="118" spans="9:9" s="9" customFormat="1" x14ac:dyDescent="0.25">
      <c r="I118" s="58"/>
    </row>
    <row r="119" spans="9:9" s="9" customFormat="1" x14ac:dyDescent="0.25">
      <c r="I119" s="58"/>
    </row>
    <row r="120" spans="9:9" s="9" customFormat="1" x14ac:dyDescent="0.25">
      <c r="I120" s="58"/>
    </row>
    <row r="121" spans="9:9" s="9" customFormat="1" x14ac:dyDescent="0.25">
      <c r="I121" s="58"/>
    </row>
    <row r="122" spans="9:9" s="9" customFormat="1" x14ac:dyDescent="0.25">
      <c r="I122" s="58"/>
    </row>
  </sheetData>
  <sheetProtection algorithmName="SHA-512" hashValue="zhSgsUvQJneU+0ojBGko7idaH/jnne3YqJhNDsZEdFV2nssdfTs0sU4+2RreeAsrMdDsNyjRUQT8qMUaefrHow==" saltValue="D+60SDxvDKZF6wDtvI9kZA==" spinCount="100000" sheet="1" formatColumns="0" formatRows="0" insertRows="0"/>
  <mergeCells count="9">
    <mergeCell ref="A34:E34"/>
    <mergeCell ref="A31:B31"/>
    <mergeCell ref="A3:I3"/>
    <mergeCell ref="A4:I4"/>
    <mergeCell ref="A33:E33"/>
    <mergeCell ref="B6:I6"/>
    <mergeCell ref="B7:I7"/>
    <mergeCell ref="B9:I9"/>
    <mergeCell ref="B10:I10"/>
  </mergeCells>
  <phoneticPr fontId="25" type="noConversion"/>
  <conditionalFormatting sqref="E13:E31 E32:F32 E35:F104">
    <cfRule type="cellIs" dxfId="25" priority="2" operator="greaterThan">
      <formula>50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headerFooter scaleWithDoc="0">
    <oddFooter>&amp;L&amp;A&amp;R&amp;P/&amp;N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140"/>
  <sheetViews>
    <sheetView zoomScale="85" zoomScaleNormal="85" zoomScalePageLayoutView="80" workbookViewId="0">
      <selection activeCell="A38" sqref="A38:F38"/>
    </sheetView>
  </sheetViews>
  <sheetFormatPr baseColWidth="10" defaultRowHeight="15" x14ac:dyDescent="0.25"/>
  <cols>
    <col min="1" max="1" width="28.42578125" customWidth="1"/>
    <col min="2" max="2" width="18.5703125" customWidth="1"/>
    <col min="3" max="3" width="43.85546875" customWidth="1"/>
    <col min="4" max="5" width="16.5703125" bestFit="1" customWidth="1"/>
    <col min="6" max="6" width="14.42578125" style="63" customWidth="1"/>
    <col min="7" max="7" width="81.28515625" style="9" bestFit="1" customWidth="1"/>
    <col min="8" max="37" width="11.42578125" style="9"/>
  </cols>
  <sheetData>
    <row r="1" spans="1:15" x14ac:dyDescent="0.25">
      <c r="A1" s="9"/>
      <c r="B1" s="9"/>
      <c r="C1" s="9"/>
      <c r="D1" s="9"/>
      <c r="E1" s="9"/>
      <c r="F1" s="58"/>
    </row>
    <row r="2" spans="1:15" x14ac:dyDescent="0.25">
      <c r="A2" s="9"/>
      <c r="B2" s="9"/>
      <c r="C2" s="9"/>
      <c r="D2" s="9"/>
      <c r="E2" s="9"/>
      <c r="F2" s="58"/>
    </row>
    <row r="3" spans="1:15" ht="33" customHeight="1" x14ac:dyDescent="0.35">
      <c r="A3" s="93" t="s">
        <v>0</v>
      </c>
      <c r="B3" s="93"/>
      <c r="C3" s="93"/>
      <c r="D3" s="93"/>
      <c r="E3" s="93"/>
      <c r="F3" s="93"/>
      <c r="G3" s="47"/>
      <c r="H3" s="47"/>
    </row>
    <row r="4" spans="1:15" ht="18.75" x14ac:dyDescent="0.3">
      <c r="A4" s="99" t="s">
        <v>25</v>
      </c>
      <c r="B4" s="99"/>
      <c r="C4" s="99"/>
      <c r="D4" s="99"/>
      <c r="E4" s="99"/>
      <c r="F4" s="99"/>
      <c r="G4" s="56"/>
    </row>
    <row r="5" spans="1:15" ht="15.75" thickBot="1" x14ac:dyDescent="0.3">
      <c r="A5" s="9"/>
      <c r="B5" s="9"/>
      <c r="C5" s="9"/>
      <c r="D5" s="9"/>
      <c r="E5" s="9"/>
      <c r="F5" s="58"/>
    </row>
    <row r="6" spans="1:15" ht="15.75" thickBot="1" x14ac:dyDescent="0.3">
      <c r="A6" s="18" t="s">
        <v>1</v>
      </c>
      <c r="B6" s="95" t="str">
        <f>Personal!B6</f>
        <v>Asimilación de tecnologías avanzadas y su difusión al Sistema Valenciano de Innovación</v>
      </c>
      <c r="C6" s="95"/>
      <c r="D6" s="95"/>
      <c r="E6" s="95"/>
      <c r="F6" s="96"/>
      <c r="G6" s="17"/>
      <c r="H6" s="17"/>
    </row>
    <row r="7" spans="1:15" ht="15.75" thickBot="1" x14ac:dyDescent="0.3">
      <c r="A7" s="18" t="s">
        <v>48</v>
      </c>
      <c r="B7" s="95" t="str">
        <f>IF(OR(Personal!B7="Elegir",Personal!B7=0), "Insertar en la pestaña Personal", Personal!B7)</f>
        <v>Proyecto en Cooperación</v>
      </c>
      <c r="C7" s="95"/>
      <c r="D7" s="95"/>
      <c r="E7" s="95"/>
      <c r="F7" s="96"/>
      <c r="G7" s="17"/>
      <c r="H7" s="17"/>
    </row>
    <row r="8" spans="1:15" s="9" customFormat="1" ht="15.75" thickBot="1" x14ac:dyDescent="0.3">
      <c r="A8" s="16"/>
      <c r="B8" s="16"/>
      <c r="F8" s="58"/>
    </row>
    <row r="9" spans="1:15" ht="15.75" thickBot="1" x14ac:dyDescent="0.3">
      <c r="A9" s="18" t="s">
        <v>2</v>
      </c>
      <c r="B9" s="95" t="str">
        <f>IF(Personal!B9=0, "Insertar en la pestaña Personal", Personal!B9)</f>
        <v>Insertar en la pestaña Personal</v>
      </c>
      <c r="C9" s="95"/>
      <c r="D9" s="95"/>
      <c r="E9" s="95"/>
      <c r="F9" s="96"/>
    </row>
    <row r="10" spans="1:15" ht="15.75" thickBot="1" x14ac:dyDescent="0.3">
      <c r="A10" s="18" t="s">
        <v>20</v>
      </c>
      <c r="B10" s="95" t="str">
        <f>IF(Personal!B10=0, "Insertar en la pestaña Personal", Personal!B10)</f>
        <v>Insertar en la pestaña Personal</v>
      </c>
      <c r="C10" s="95"/>
      <c r="D10" s="95"/>
      <c r="E10" s="95"/>
      <c r="F10" s="96"/>
      <c r="G10" s="17"/>
    </row>
    <row r="11" spans="1:15" s="9" customFormat="1" x14ac:dyDescent="0.25">
      <c r="K11" s="10"/>
      <c r="L11" s="10"/>
      <c r="M11" s="10"/>
      <c r="N11" s="10"/>
      <c r="O11" s="10"/>
    </row>
    <row r="12" spans="1:15" ht="45" customHeight="1" x14ac:dyDescent="0.25">
      <c r="A12" s="50" t="s">
        <v>11</v>
      </c>
      <c r="B12" s="50" t="s">
        <v>60</v>
      </c>
      <c r="C12" s="50" t="s">
        <v>9</v>
      </c>
      <c r="D12" s="1" t="s">
        <v>35</v>
      </c>
      <c r="E12" s="1" t="s">
        <v>56</v>
      </c>
      <c r="F12" s="1" t="s">
        <v>10</v>
      </c>
      <c r="G12" s="90" t="str">
        <f>IF((COUNTIF(B13:B35,"A*")+COUNTIF(B13:B35,"B*"))&gt;0,"Atención: De acuerdo a la convocatoria, los gastos de contratos de investigación y desarrollo o innovación únicamente pueden realizarse con centros tecnológicos o de investigación, no con entidades privadas.","")</f>
        <v/>
      </c>
      <c r="H12" s="12"/>
      <c r="I12" s="12"/>
      <c r="J12" s="12"/>
      <c r="K12" s="12"/>
      <c r="L12" s="64"/>
      <c r="M12" s="12"/>
      <c r="N12" s="11"/>
      <c r="O12" s="11"/>
    </row>
    <row r="13" spans="1:15" x14ac:dyDescent="0.25">
      <c r="A13" s="24"/>
      <c r="B13" s="89"/>
      <c r="C13" s="24"/>
      <c r="D13" s="31"/>
      <c r="E13" s="31"/>
      <c r="F13" s="82">
        <f>E13+D13</f>
        <v>0</v>
      </c>
      <c r="G13" s="57" t="str">
        <f t="shared" ref="G13:G35" si="0">IF((SUM(D13:E13))&gt;=15000, "Atención, ver Nota “IMPORTANTE” en pie de tabla.*", "")</f>
        <v/>
      </c>
      <c r="H13" s="65"/>
      <c r="I13" s="65"/>
      <c r="J13" s="65"/>
      <c r="K13" s="65"/>
    </row>
    <row r="14" spans="1:15" x14ac:dyDescent="0.25">
      <c r="A14" s="24"/>
      <c r="B14" s="24"/>
      <c r="C14" s="24"/>
      <c r="D14" s="32"/>
      <c r="E14" s="32"/>
      <c r="F14" s="82">
        <f t="shared" ref="F14:F35" si="1">E14+D14</f>
        <v>0</v>
      </c>
      <c r="G14" s="57" t="str">
        <f t="shared" si="0"/>
        <v/>
      </c>
      <c r="H14" s="65"/>
      <c r="I14" s="65"/>
      <c r="J14" s="65"/>
      <c r="K14" s="65"/>
    </row>
    <row r="15" spans="1:15" x14ac:dyDescent="0.25">
      <c r="A15" s="24"/>
      <c r="B15" s="24"/>
      <c r="C15" s="24"/>
      <c r="D15" s="32"/>
      <c r="E15" s="32"/>
      <c r="F15" s="82">
        <f t="shared" si="1"/>
        <v>0</v>
      </c>
      <c r="G15" s="57" t="str">
        <f t="shared" si="0"/>
        <v/>
      </c>
      <c r="H15" s="65"/>
      <c r="I15" s="65"/>
      <c r="J15" s="65"/>
      <c r="K15" s="65"/>
    </row>
    <row r="16" spans="1:15" x14ac:dyDescent="0.25">
      <c r="A16" s="24"/>
      <c r="B16" s="24"/>
      <c r="C16" s="24"/>
      <c r="D16" s="32"/>
      <c r="E16" s="32"/>
      <c r="F16" s="82">
        <f t="shared" si="1"/>
        <v>0</v>
      </c>
      <c r="G16" s="57" t="str">
        <f t="shared" si="0"/>
        <v/>
      </c>
      <c r="H16" s="65"/>
      <c r="I16" s="65"/>
      <c r="J16" s="65"/>
      <c r="K16" s="65"/>
    </row>
    <row r="17" spans="1:11" x14ac:dyDescent="0.25">
      <c r="A17" s="24"/>
      <c r="B17" s="24"/>
      <c r="C17" s="24"/>
      <c r="D17" s="32"/>
      <c r="E17" s="32"/>
      <c r="F17" s="82">
        <f t="shared" si="1"/>
        <v>0</v>
      </c>
      <c r="G17" s="57" t="str">
        <f t="shared" si="0"/>
        <v/>
      </c>
      <c r="H17" s="65"/>
      <c r="I17" s="65"/>
      <c r="J17" s="65"/>
      <c r="K17" s="65"/>
    </row>
    <row r="18" spans="1:11" x14ac:dyDescent="0.25">
      <c r="A18" s="24"/>
      <c r="B18" s="24"/>
      <c r="C18" s="24"/>
      <c r="D18" s="32"/>
      <c r="E18" s="32"/>
      <c r="F18" s="82">
        <f t="shared" si="1"/>
        <v>0</v>
      </c>
      <c r="G18" s="57" t="str">
        <f t="shared" si="0"/>
        <v/>
      </c>
      <c r="H18" s="65"/>
      <c r="I18" s="65"/>
      <c r="J18" s="65"/>
      <c r="K18" s="65"/>
    </row>
    <row r="19" spans="1:11" x14ac:dyDescent="0.25">
      <c r="A19" s="24"/>
      <c r="B19" s="24"/>
      <c r="C19" s="24"/>
      <c r="D19" s="32"/>
      <c r="E19" s="32"/>
      <c r="F19" s="82">
        <f t="shared" si="1"/>
        <v>0</v>
      </c>
      <c r="G19" s="57" t="str">
        <f t="shared" si="0"/>
        <v/>
      </c>
      <c r="H19" s="65"/>
      <c r="I19" s="65"/>
      <c r="J19" s="65"/>
      <c r="K19" s="65"/>
    </row>
    <row r="20" spans="1:11" x14ac:dyDescent="0.25">
      <c r="A20" s="24"/>
      <c r="B20" s="24"/>
      <c r="C20" s="24"/>
      <c r="D20" s="32"/>
      <c r="E20" s="32"/>
      <c r="F20" s="82">
        <f t="shared" si="1"/>
        <v>0</v>
      </c>
      <c r="G20" s="57" t="str">
        <f t="shared" si="0"/>
        <v/>
      </c>
      <c r="H20" s="65"/>
      <c r="I20" s="65"/>
      <c r="J20" s="65"/>
      <c r="K20" s="65"/>
    </row>
    <row r="21" spans="1:11" x14ac:dyDescent="0.25">
      <c r="A21" s="24"/>
      <c r="B21" s="24"/>
      <c r="C21" s="24"/>
      <c r="D21" s="32"/>
      <c r="E21" s="32"/>
      <c r="F21" s="82">
        <f t="shared" si="1"/>
        <v>0</v>
      </c>
      <c r="G21" s="57" t="str">
        <f t="shared" si="0"/>
        <v/>
      </c>
      <c r="H21" s="65"/>
      <c r="I21" s="65"/>
      <c r="J21" s="65"/>
      <c r="K21" s="65"/>
    </row>
    <row r="22" spans="1:11" x14ac:dyDescent="0.25">
      <c r="A22" s="24"/>
      <c r="B22" s="24"/>
      <c r="C22" s="24"/>
      <c r="D22" s="32"/>
      <c r="E22" s="32"/>
      <c r="F22" s="82">
        <f t="shared" si="1"/>
        <v>0</v>
      </c>
      <c r="G22" s="57" t="str">
        <f t="shared" si="0"/>
        <v/>
      </c>
      <c r="H22" s="65"/>
      <c r="I22" s="65"/>
      <c r="J22" s="65"/>
      <c r="K22" s="65"/>
    </row>
    <row r="23" spans="1:11" x14ac:dyDescent="0.25">
      <c r="A23" s="24"/>
      <c r="B23" s="24"/>
      <c r="C23" s="24"/>
      <c r="D23" s="32"/>
      <c r="E23" s="32"/>
      <c r="F23" s="82">
        <f t="shared" si="1"/>
        <v>0</v>
      </c>
      <c r="G23" s="57" t="str">
        <f t="shared" si="0"/>
        <v/>
      </c>
      <c r="H23" s="65"/>
      <c r="I23" s="65"/>
      <c r="J23" s="65"/>
      <c r="K23" s="65"/>
    </row>
    <row r="24" spans="1:11" x14ac:dyDescent="0.25">
      <c r="A24" s="24"/>
      <c r="B24" s="24"/>
      <c r="C24" s="24"/>
      <c r="D24" s="32"/>
      <c r="E24" s="32"/>
      <c r="F24" s="82">
        <f t="shared" si="1"/>
        <v>0</v>
      </c>
      <c r="G24" s="57" t="str">
        <f t="shared" si="0"/>
        <v/>
      </c>
      <c r="H24" s="65"/>
      <c r="I24" s="65"/>
      <c r="J24" s="65"/>
      <c r="K24" s="65"/>
    </row>
    <row r="25" spans="1:11" x14ac:dyDescent="0.25">
      <c r="A25" s="24"/>
      <c r="B25" s="24"/>
      <c r="C25" s="24"/>
      <c r="D25" s="32"/>
      <c r="E25" s="32"/>
      <c r="F25" s="82">
        <f t="shared" si="1"/>
        <v>0</v>
      </c>
      <c r="G25" s="57" t="str">
        <f t="shared" si="0"/>
        <v/>
      </c>
      <c r="H25" s="65"/>
      <c r="I25" s="65"/>
      <c r="J25" s="65"/>
      <c r="K25" s="65"/>
    </row>
    <row r="26" spans="1:11" x14ac:dyDescent="0.25">
      <c r="A26" s="24"/>
      <c r="B26" s="24"/>
      <c r="C26" s="24"/>
      <c r="D26" s="32"/>
      <c r="E26" s="32"/>
      <c r="F26" s="82">
        <f t="shared" si="1"/>
        <v>0</v>
      </c>
      <c r="G26" s="57" t="str">
        <f t="shared" si="0"/>
        <v/>
      </c>
      <c r="H26" s="65"/>
      <c r="I26" s="65"/>
      <c r="J26" s="65"/>
      <c r="K26" s="65"/>
    </row>
    <row r="27" spans="1:11" x14ac:dyDescent="0.25">
      <c r="A27" s="24"/>
      <c r="B27" s="24"/>
      <c r="C27" s="24"/>
      <c r="D27" s="32"/>
      <c r="E27" s="32"/>
      <c r="F27" s="82">
        <f t="shared" si="1"/>
        <v>0</v>
      </c>
      <c r="G27" s="57" t="str">
        <f t="shared" si="0"/>
        <v/>
      </c>
      <c r="H27" s="66"/>
      <c r="I27" s="66"/>
      <c r="J27" s="66"/>
      <c r="K27" s="66"/>
    </row>
    <row r="28" spans="1:11" x14ac:dyDescent="0.25">
      <c r="A28" s="24"/>
      <c r="B28" s="24"/>
      <c r="C28" s="24"/>
      <c r="D28" s="31"/>
      <c r="E28" s="31"/>
      <c r="F28" s="82">
        <f t="shared" si="1"/>
        <v>0</v>
      </c>
      <c r="G28" s="57" t="str">
        <f t="shared" si="0"/>
        <v/>
      </c>
      <c r="H28" s="65"/>
      <c r="I28" s="65"/>
      <c r="J28" s="65"/>
      <c r="K28" s="65"/>
    </row>
    <row r="29" spans="1:11" x14ac:dyDescent="0.25">
      <c r="A29" s="24"/>
      <c r="B29" s="24"/>
      <c r="C29" s="24"/>
      <c r="D29" s="32"/>
      <c r="E29" s="32"/>
      <c r="F29" s="82">
        <f t="shared" si="1"/>
        <v>0</v>
      </c>
      <c r="G29" s="57" t="str">
        <f t="shared" si="0"/>
        <v/>
      </c>
      <c r="H29" s="65"/>
      <c r="I29" s="65"/>
      <c r="J29" s="65"/>
      <c r="K29" s="65"/>
    </row>
    <row r="30" spans="1:11" x14ac:dyDescent="0.25">
      <c r="A30" s="24"/>
      <c r="B30" s="24"/>
      <c r="C30" s="24"/>
      <c r="D30" s="32"/>
      <c r="E30" s="32"/>
      <c r="F30" s="82">
        <f t="shared" si="1"/>
        <v>0</v>
      </c>
      <c r="G30" s="57" t="str">
        <f t="shared" si="0"/>
        <v/>
      </c>
      <c r="H30" s="65"/>
      <c r="I30" s="65"/>
      <c r="J30" s="65"/>
      <c r="K30" s="65"/>
    </row>
    <row r="31" spans="1:11" x14ac:dyDescent="0.25">
      <c r="A31" s="24"/>
      <c r="B31" s="24"/>
      <c r="C31" s="24"/>
      <c r="D31" s="32"/>
      <c r="E31" s="32"/>
      <c r="F31" s="82">
        <f t="shared" si="1"/>
        <v>0</v>
      </c>
      <c r="G31" s="57" t="str">
        <f t="shared" si="0"/>
        <v/>
      </c>
      <c r="H31" s="65"/>
      <c r="I31" s="65"/>
      <c r="J31" s="65"/>
      <c r="K31" s="65"/>
    </row>
    <row r="32" spans="1:11" x14ac:dyDescent="0.25">
      <c r="A32" s="24"/>
      <c r="B32" s="24"/>
      <c r="C32" s="24"/>
      <c r="D32" s="32"/>
      <c r="E32" s="32"/>
      <c r="F32" s="82">
        <f t="shared" si="1"/>
        <v>0</v>
      </c>
      <c r="G32" s="57" t="str">
        <f t="shared" si="0"/>
        <v/>
      </c>
      <c r="H32" s="65"/>
      <c r="I32" s="65"/>
      <c r="J32" s="65"/>
      <c r="K32" s="65"/>
    </row>
    <row r="33" spans="1:11" x14ac:dyDescent="0.25">
      <c r="A33" s="24"/>
      <c r="B33" s="24"/>
      <c r="C33" s="24"/>
      <c r="D33" s="32"/>
      <c r="E33" s="32"/>
      <c r="F33" s="82">
        <f t="shared" si="1"/>
        <v>0</v>
      </c>
      <c r="G33" s="57" t="str">
        <f t="shared" si="0"/>
        <v/>
      </c>
      <c r="H33" s="65"/>
      <c r="I33" s="65"/>
      <c r="J33" s="65"/>
      <c r="K33" s="65"/>
    </row>
    <row r="34" spans="1:11" x14ac:dyDescent="0.25">
      <c r="A34" s="24"/>
      <c r="B34" s="24"/>
      <c r="C34" s="24"/>
      <c r="D34" s="32"/>
      <c r="E34" s="32"/>
      <c r="F34" s="82">
        <f t="shared" si="1"/>
        <v>0</v>
      </c>
      <c r="G34" s="57" t="str">
        <f t="shared" si="0"/>
        <v/>
      </c>
      <c r="H34" s="65"/>
      <c r="I34" s="65"/>
      <c r="J34" s="65"/>
      <c r="K34" s="65"/>
    </row>
    <row r="35" spans="1:11" x14ac:dyDescent="0.25">
      <c r="A35" s="24"/>
      <c r="B35" s="24"/>
      <c r="C35" s="24"/>
      <c r="D35" s="33"/>
      <c r="E35" s="33"/>
      <c r="F35" s="82">
        <f t="shared" si="1"/>
        <v>0</v>
      </c>
      <c r="G35" s="57" t="str">
        <f t="shared" si="0"/>
        <v/>
      </c>
      <c r="H35" s="65"/>
      <c r="I35" s="65"/>
      <c r="J35" s="65"/>
      <c r="K35" s="65"/>
    </row>
    <row r="36" spans="1:11" x14ac:dyDescent="0.25">
      <c r="A36" s="92" t="s">
        <v>23</v>
      </c>
      <c r="B36" s="92"/>
      <c r="C36" s="92"/>
      <c r="D36" s="53">
        <f t="shared" ref="D36:E36" si="2">SUM(D13:D35)</f>
        <v>0</v>
      </c>
      <c r="E36" s="53">
        <f t="shared" si="2"/>
        <v>0</v>
      </c>
      <c r="F36" s="39">
        <f>SUM(F13:F35)</f>
        <v>0</v>
      </c>
    </row>
    <row r="37" spans="1:11" s="9" customFormat="1" x14ac:dyDescent="0.25">
      <c r="A37" s="101" t="s">
        <v>14</v>
      </c>
      <c r="B37" s="101"/>
      <c r="C37" s="101"/>
      <c r="D37" s="101"/>
      <c r="E37" s="101"/>
      <c r="F37" s="101"/>
    </row>
    <row r="38" spans="1:11" s="9" customFormat="1" x14ac:dyDescent="0.25">
      <c r="A38" s="102" t="s">
        <v>8</v>
      </c>
      <c r="B38" s="102"/>
      <c r="C38" s="102"/>
      <c r="D38" s="102"/>
      <c r="E38" s="102"/>
      <c r="F38" s="102"/>
    </row>
    <row r="39" spans="1:11" s="9" customFormat="1" ht="15" customHeight="1" x14ac:dyDescent="0.25">
      <c r="A39" s="100" t="s">
        <v>52</v>
      </c>
      <c r="B39" s="100"/>
      <c r="C39" s="100"/>
      <c r="D39" s="100"/>
      <c r="E39" s="100"/>
      <c r="F39" s="100"/>
    </row>
    <row r="40" spans="1:11" s="9" customFormat="1" ht="31.5" customHeight="1" x14ac:dyDescent="0.25">
      <c r="A40" s="100"/>
      <c r="B40" s="100"/>
      <c r="C40" s="100"/>
      <c r="D40" s="100"/>
      <c r="E40" s="100"/>
      <c r="F40" s="100"/>
    </row>
    <row r="41" spans="1:11" s="9" customFormat="1" ht="15" customHeight="1" x14ac:dyDescent="0.25">
      <c r="B41" s="57"/>
      <c r="C41" s="57"/>
      <c r="D41" s="57"/>
      <c r="E41" s="57"/>
      <c r="F41" s="57"/>
    </row>
    <row r="42" spans="1:11" s="9" customFormat="1" x14ac:dyDescent="0.25">
      <c r="F42" s="58"/>
    </row>
    <row r="43" spans="1:11" s="9" customFormat="1" x14ac:dyDescent="0.25">
      <c r="F43" s="58"/>
    </row>
    <row r="44" spans="1:11" s="9" customFormat="1" x14ac:dyDescent="0.25">
      <c r="F44" s="58"/>
    </row>
    <row r="45" spans="1:11" s="9" customFormat="1" x14ac:dyDescent="0.25">
      <c r="F45" s="58"/>
    </row>
    <row r="46" spans="1:11" s="9" customFormat="1" x14ac:dyDescent="0.25">
      <c r="F46" s="58"/>
    </row>
    <row r="47" spans="1:11" s="9" customFormat="1" x14ac:dyDescent="0.25">
      <c r="F47" s="58"/>
    </row>
    <row r="48" spans="1:11" s="9" customFormat="1" x14ac:dyDescent="0.25">
      <c r="F48" s="58"/>
    </row>
    <row r="49" spans="6:6" s="9" customFormat="1" x14ac:dyDescent="0.25">
      <c r="F49" s="58"/>
    </row>
    <row r="50" spans="6:6" s="9" customFormat="1" x14ac:dyDescent="0.25">
      <c r="F50" s="58"/>
    </row>
    <row r="51" spans="6:6" s="9" customFormat="1" x14ac:dyDescent="0.25">
      <c r="F51" s="58"/>
    </row>
    <row r="52" spans="6:6" s="9" customFormat="1" x14ac:dyDescent="0.25">
      <c r="F52" s="58"/>
    </row>
    <row r="53" spans="6:6" s="9" customFormat="1" x14ac:dyDescent="0.25">
      <c r="F53" s="58"/>
    </row>
    <row r="54" spans="6:6" s="9" customFormat="1" x14ac:dyDescent="0.25">
      <c r="F54" s="58"/>
    </row>
    <row r="55" spans="6:6" s="9" customFormat="1" x14ac:dyDescent="0.25">
      <c r="F55" s="58"/>
    </row>
    <row r="56" spans="6:6" s="9" customFormat="1" x14ac:dyDescent="0.25">
      <c r="F56" s="58"/>
    </row>
    <row r="57" spans="6:6" s="9" customFormat="1" x14ac:dyDescent="0.25">
      <c r="F57" s="58"/>
    </row>
    <row r="58" spans="6:6" s="9" customFormat="1" x14ac:dyDescent="0.25">
      <c r="F58" s="58"/>
    </row>
    <row r="59" spans="6:6" s="9" customFormat="1" x14ac:dyDescent="0.25">
      <c r="F59" s="58"/>
    </row>
    <row r="60" spans="6:6" s="9" customFormat="1" x14ac:dyDescent="0.25">
      <c r="F60" s="58"/>
    </row>
    <row r="61" spans="6:6" s="9" customFormat="1" x14ac:dyDescent="0.25">
      <c r="F61" s="58"/>
    </row>
    <row r="62" spans="6:6" s="9" customFormat="1" x14ac:dyDescent="0.25">
      <c r="F62" s="58"/>
    </row>
    <row r="63" spans="6:6" s="9" customFormat="1" x14ac:dyDescent="0.25">
      <c r="F63" s="58"/>
    </row>
    <row r="64" spans="6:6" s="9" customFormat="1" x14ac:dyDescent="0.25">
      <c r="F64" s="58"/>
    </row>
    <row r="65" spans="6:6" s="9" customFormat="1" x14ac:dyDescent="0.25">
      <c r="F65" s="58"/>
    </row>
    <row r="66" spans="6:6" s="9" customFormat="1" x14ac:dyDescent="0.25">
      <c r="F66" s="58"/>
    </row>
    <row r="67" spans="6:6" s="9" customFormat="1" x14ac:dyDescent="0.25">
      <c r="F67" s="58"/>
    </row>
    <row r="68" spans="6:6" s="9" customFormat="1" x14ac:dyDescent="0.25">
      <c r="F68" s="58"/>
    </row>
    <row r="69" spans="6:6" s="9" customFormat="1" x14ac:dyDescent="0.25">
      <c r="F69" s="58"/>
    </row>
    <row r="70" spans="6:6" s="9" customFormat="1" x14ac:dyDescent="0.25">
      <c r="F70" s="58"/>
    </row>
    <row r="71" spans="6:6" s="9" customFormat="1" x14ac:dyDescent="0.25">
      <c r="F71" s="58"/>
    </row>
    <row r="72" spans="6:6" s="9" customFormat="1" x14ac:dyDescent="0.25">
      <c r="F72" s="58"/>
    </row>
    <row r="73" spans="6:6" s="9" customFormat="1" x14ac:dyDescent="0.25">
      <c r="F73" s="58"/>
    </row>
    <row r="74" spans="6:6" s="9" customFormat="1" x14ac:dyDescent="0.25">
      <c r="F74" s="58"/>
    </row>
    <row r="75" spans="6:6" s="9" customFormat="1" x14ac:dyDescent="0.25">
      <c r="F75" s="58"/>
    </row>
    <row r="76" spans="6:6" s="9" customFormat="1" x14ac:dyDescent="0.25">
      <c r="F76" s="58"/>
    </row>
    <row r="77" spans="6:6" s="9" customFormat="1" x14ac:dyDescent="0.25">
      <c r="F77" s="58"/>
    </row>
    <row r="78" spans="6:6" s="9" customFormat="1" x14ac:dyDescent="0.25">
      <c r="F78" s="58"/>
    </row>
    <row r="79" spans="6:6" s="9" customFormat="1" x14ac:dyDescent="0.25">
      <c r="F79" s="58"/>
    </row>
    <row r="80" spans="6:6" s="9" customFormat="1" x14ac:dyDescent="0.25">
      <c r="F80" s="58"/>
    </row>
    <row r="81" spans="6:6" s="9" customFormat="1" x14ac:dyDescent="0.25">
      <c r="F81" s="58"/>
    </row>
    <row r="82" spans="6:6" s="9" customFormat="1" x14ac:dyDescent="0.25">
      <c r="F82" s="58"/>
    </row>
    <row r="83" spans="6:6" s="9" customFormat="1" x14ac:dyDescent="0.25">
      <c r="F83" s="58"/>
    </row>
    <row r="84" spans="6:6" s="9" customFormat="1" x14ac:dyDescent="0.25">
      <c r="F84" s="58"/>
    </row>
    <row r="85" spans="6:6" s="9" customFormat="1" x14ac:dyDescent="0.25">
      <c r="F85" s="58"/>
    </row>
    <row r="86" spans="6:6" s="9" customFormat="1" x14ac:dyDescent="0.25">
      <c r="F86" s="58"/>
    </row>
    <row r="87" spans="6:6" s="9" customFormat="1" x14ac:dyDescent="0.25">
      <c r="F87" s="58"/>
    </row>
    <row r="88" spans="6:6" s="9" customFormat="1" x14ac:dyDescent="0.25">
      <c r="F88" s="58"/>
    </row>
    <row r="89" spans="6:6" s="9" customFormat="1" x14ac:dyDescent="0.25">
      <c r="F89" s="58"/>
    </row>
    <row r="90" spans="6:6" s="9" customFormat="1" x14ac:dyDescent="0.25">
      <c r="F90" s="58"/>
    </row>
    <row r="91" spans="6:6" s="9" customFormat="1" x14ac:dyDescent="0.25">
      <c r="F91" s="58"/>
    </row>
    <row r="92" spans="6:6" s="9" customFormat="1" x14ac:dyDescent="0.25">
      <c r="F92" s="58"/>
    </row>
    <row r="93" spans="6:6" s="9" customFormat="1" x14ac:dyDescent="0.25">
      <c r="F93" s="58"/>
    </row>
    <row r="94" spans="6:6" s="9" customFormat="1" x14ac:dyDescent="0.25">
      <c r="F94" s="58"/>
    </row>
    <row r="95" spans="6:6" s="9" customFormat="1" x14ac:dyDescent="0.25">
      <c r="F95" s="58"/>
    </row>
    <row r="96" spans="6:6" s="9" customFormat="1" x14ac:dyDescent="0.25">
      <c r="F96" s="58"/>
    </row>
    <row r="97" spans="6:6" s="9" customFormat="1" x14ac:dyDescent="0.25">
      <c r="F97" s="58"/>
    </row>
    <row r="98" spans="6:6" s="9" customFormat="1" x14ac:dyDescent="0.25">
      <c r="F98" s="58"/>
    </row>
    <row r="99" spans="6:6" s="9" customFormat="1" x14ac:dyDescent="0.25">
      <c r="F99" s="58"/>
    </row>
    <row r="100" spans="6:6" s="9" customFormat="1" x14ac:dyDescent="0.25">
      <c r="F100" s="58"/>
    </row>
    <row r="101" spans="6:6" s="9" customFormat="1" x14ac:dyDescent="0.25">
      <c r="F101" s="58"/>
    </row>
    <row r="102" spans="6:6" s="9" customFormat="1" x14ac:dyDescent="0.25">
      <c r="F102" s="58"/>
    </row>
    <row r="103" spans="6:6" s="9" customFormat="1" x14ac:dyDescent="0.25">
      <c r="F103" s="58"/>
    </row>
    <row r="104" spans="6:6" s="9" customFormat="1" x14ac:dyDescent="0.25">
      <c r="F104" s="58"/>
    </row>
    <row r="105" spans="6:6" s="9" customFormat="1" x14ac:dyDescent="0.25">
      <c r="F105" s="58"/>
    </row>
    <row r="106" spans="6:6" s="9" customFormat="1" x14ac:dyDescent="0.25">
      <c r="F106" s="58"/>
    </row>
    <row r="107" spans="6:6" s="9" customFormat="1" x14ac:dyDescent="0.25">
      <c r="F107" s="58"/>
    </row>
    <row r="108" spans="6:6" s="9" customFormat="1" x14ac:dyDescent="0.25">
      <c r="F108" s="58"/>
    </row>
    <row r="109" spans="6:6" s="9" customFormat="1" x14ac:dyDescent="0.25">
      <c r="F109" s="58"/>
    </row>
    <row r="110" spans="6:6" s="9" customFormat="1" x14ac:dyDescent="0.25">
      <c r="F110" s="58"/>
    </row>
    <row r="111" spans="6:6" s="9" customFormat="1" x14ac:dyDescent="0.25">
      <c r="F111" s="58"/>
    </row>
    <row r="112" spans="6:6" s="9" customFormat="1" x14ac:dyDescent="0.25">
      <c r="F112" s="58"/>
    </row>
    <row r="113" spans="6:6" s="9" customFormat="1" x14ac:dyDescent="0.25">
      <c r="F113" s="58"/>
    </row>
    <row r="114" spans="6:6" s="9" customFormat="1" x14ac:dyDescent="0.25">
      <c r="F114" s="58"/>
    </row>
    <row r="115" spans="6:6" s="9" customFormat="1" x14ac:dyDescent="0.25">
      <c r="F115" s="58"/>
    </row>
    <row r="116" spans="6:6" s="9" customFormat="1" x14ac:dyDescent="0.25">
      <c r="F116" s="58"/>
    </row>
    <row r="117" spans="6:6" s="9" customFormat="1" x14ac:dyDescent="0.25">
      <c r="F117" s="58"/>
    </row>
    <row r="118" spans="6:6" s="9" customFormat="1" x14ac:dyDescent="0.25">
      <c r="F118" s="58"/>
    </row>
    <row r="119" spans="6:6" s="9" customFormat="1" x14ac:dyDescent="0.25">
      <c r="F119" s="58"/>
    </row>
    <row r="120" spans="6:6" s="9" customFormat="1" x14ac:dyDescent="0.25">
      <c r="F120" s="58"/>
    </row>
    <row r="121" spans="6:6" s="9" customFormat="1" x14ac:dyDescent="0.25">
      <c r="F121" s="58"/>
    </row>
    <row r="122" spans="6:6" s="9" customFormat="1" x14ac:dyDescent="0.25">
      <c r="F122" s="58"/>
    </row>
    <row r="123" spans="6:6" s="9" customFormat="1" x14ac:dyDescent="0.25">
      <c r="F123" s="58"/>
    </row>
    <row r="124" spans="6:6" s="9" customFormat="1" x14ac:dyDescent="0.25">
      <c r="F124" s="58"/>
    </row>
    <row r="125" spans="6:6" s="9" customFormat="1" x14ac:dyDescent="0.25">
      <c r="F125" s="58"/>
    </row>
    <row r="126" spans="6:6" s="9" customFormat="1" x14ac:dyDescent="0.25">
      <c r="F126" s="58"/>
    </row>
    <row r="127" spans="6:6" s="9" customFormat="1" x14ac:dyDescent="0.25">
      <c r="F127" s="58"/>
    </row>
    <row r="128" spans="6:6" s="9" customFormat="1" x14ac:dyDescent="0.25">
      <c r="F128" s="58"/>
    </row>
    <row r="129" spans="6:6" s="9" customFormat="1" x14ac:dyDescent="0.25">
      <c r="F129" s="58"/>
    </row>
    <row r="130" spans="6:6" s="9" customFormat="1" x14ac:dyDescent="0.25">
      <c r="F130" s="58"/>
    </row>
    <row r="131" spans="6:6" s="9" customFormat="1" x14ac:dyDescent="0.25">
      <c r="F131" s="58"/>
    </row>
    <row r="132" spans="6:6" s="9" customFormat="1" x14ac:dyDescent="0.25">
      <c r="F132" s="58"/>
    </row>
    <row r="133" spans="6:6" s="9" customFormat="1" x14ac:dyDescent="0.25">
      <c r="F133" s="58"/>
    </row>
    <row r="134" spans="6:6" s="9" customFormat="1" x14ac:dyDescent="0.25">
      <c r="F134" s="58"/>
    </row>
    <row r="135" spans="6:6" s="9" customFormat="1" x14ac:dyDescent="0.25">
      <c r="F135" s="58"/>
    </row>
    <row r="136" spans="6:6" s="9" customFormat="1" x14ac:dyDescent="0.25">
      <c r="F136" s="58"/>
    </row>
    <row r="137" spans="6:6" s="9" customFormat="1" x14ac:dyDescent="0.25">
      <c r="F137" s="58"/>
    </row>
    <row r="138" spans="6:6" s="9" customFormat="1" x14ac:dyDescent="0.25">
      <c r="F138" s="58"/>
    </row>
    <row r="139" spans="6:6" s="9" customFormat="1" x14ac:dyDescent="0.25">
      <c r="F139" s="58"/>
    </row>
    <row r="140" spans="6:6" s="9" customFormat="1" x14ac:dyDescent="0.25">
      <c r="F140" s="58"/>
    </row>
  </sheetData>
  <sheetProtection algorithmName="SHA-512" hashValue="pGo4h/zvqqv30tIgmaCnM3teqdoekeWtz+PTzFNqImspgN0/kvUAG5zbKnbIkhwQkPAfAxzXEHmM5AfYxK5TrQ==" saltValue="QSMVjgaoSeNYEVoWg/p7cw==" spinCount="100000" sheet="1" formatColumns="0" formatRows="0" insertRows="0"/>
  <mergeCells count="10">
    <mergeCell ref="A39:F40"/>
    <mergeCell ref="A37:F37"/>
    <mergeCell ref="A38:F38"/>
    <mergeCell ref="A36:C36"/>
    <mergeCell ref="B10:F10"/>
    <mergeCell ref="A3:F3"/>
    <mergeCell ref="A4:F4"/>
    <mergeCell ref="B7:F7"/>
    <mergeCell ref="B6:F6"/>
    <mergeCell ref="B9:F9"/>
  </mergeCells>
  <phoneticPr fontId="25" type="noConversion"/>
  <conditionalFormatting sqref="B7 B9:B10">
    <cfRule type="containsText" dxfId="24" priority="3" operator="containsText" text="Insertar en la ">
      <formula>NOT(ISERROR(SEARCH("Insertar en la ",B7)))</formula>
    </cfRule>
  </conditionalFormatting>
  <conditionalFormatting sqref="G1:G10 M12 G12:G1048576 B41:F41">
    <cfRule type="containsBlanks" dxfId="23" priority="2">
      <formula>LEN(TRIM(B1))=0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 scaleWithDoc="0">
    <oddFooter>&amp;L&amp;A&amp;R&amp;P/&amp;N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82"/>
  <sheetViews>
    <sheetView zoomScale="85" zoomScaleNormal="85" zoomScalePageLayoutView="80" workbookViewId="0">
      <selection activeCell="D14" sqref="D14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2" customWidth="1"/>
    <col min="5" max="5" width="19.42578125" style="62" customWidth="1"/>
    <col min="6" max="6" width="81.28515625" style="9" bestFit="1" customWidth="1"/>
    <col min="7" max="36" width="11.42578125" style="9"/>
  </cols>
  <sheetData>
    <row r="1" spans="1:14" s="9" customFormat="1" x14ac:dyDescent="0.25">
      <c r="E1" s="59"/>
    </row>
    <row r="2" spans="1:14" s="9" customFormat="1" x14ac:dyDescent="0.25">
      <c r="E2" s="59"/>
    </row>
    <row r="3" spans="1:14" s="9" customFormat="1" ht="33" customHeight="1" x14ac:dyDescent="0.25">
      <c r="E3" s="59"/>
    </row>
    <row r="4" spans="1:14" s="9" customFormat="1" ht="23.25" x14ac:dyDescent="0.35">
      <c r="A4" s="93" t="s">
        <v>0</v>
      </c>
      <c r="B4" s="93"/>
      <c r="C4" s="93"/>
      <c r="D4" s="93"/>
      <c r="E4" s="93"/>
      <c r="F4" s="47"/>
      <c r="G4" s="47"/>
    </row>
    <row r="5" spans="1:14" s="9" customFormat="1" ht="18.75" x14ac:dyDescent="0.3">
      <c r="A5" s="99" t="s">
        <v>26</v>
      </c>
      <c r="B5" s="99"/>
      <c r="C5" s="99"/>
      <c r="D5" s="99"/>
      <c r="E5" s="99"/>
      <c r="F5" s="56"/>
    </row>
    <row r="6" spans="1:14" s="9" customFormat="1" ht="15.75" thickBot="1" x14ac:dyDescent="0.3">
      <c r="E6" s="59"/>
    </row>
    <row r="7" spans="1:14" ht="15.75" thickBot="1" x14ac:dyDescent="0.3">
      <c r="A7" s="18" t="s">
        <v>1</v>
      </c>
      <c r="B7" s="95" t="str">
        <f>Personal!B6</f>
        <v>Asimilación de tecnologías avanzadas y su difusión al Sistema Valenciano de Innovación</v>
      </c>
      <c r="C7" s="95"/>
      <c r="D7" s="95"/>
      <c r="E7" s="96"/>
      <c r="F7" s="17"/>
      <c r="G7" s="17"/>
    </row>
    <row r="8" spans="1:14" ht="15.75" thickBot="1" x14ac:dyDescent="0.3">
      <c r="A8" s="18" t="s">
        <v>48</v>
      </c>
      <c r="B8" s="95" t="str">
        <f>IF(OR(Personal!B7="Elegir",Personal!B7=0), "Insertar en la pestaña Personal", Personal!B7)</f>
        <v>Proyecto en Cooperación</v>
      </c>
      <c r="C8" s="103"/>
      <c r="D8" s="103"/>
      <c r="E8" s="104"/>
      <c r="F8" s="17"/>
      <c r="G8" s="17"/>
    </row>
    <row r="9" spans="1:14" s="9" customFormat="1" ht="15.75" thickBot="1" x14ac:dyDescent="0.3">
      <c r="A9" s="16"/>
      <c r="E9" s="58"/>
    </row>
    <row r="10" spans="1:14" ht="15.75" thickBot="1" x14ac:dyDescent="0.3">
      <c r="A10" s="18" t="s">
        <v>2</v>
      </c>
      <c r="B10" s="95" t="str">
        <f>IF(Personal!B9=0, "Insertar en la pestaña Personal", Personal!B9)</f>
        <v>Insertar en la pestaña Personal</v>
      </c>
      <c r="C10" s="103"/>
      <c r="D10" s="103"/>
      <c r="E10" s="104"/>
    </row>
    <row r="11" spans="1:14" ht="15.75" thickBot="1" x14ac:dyDescent="0.3">
      <c r="A11" s="18" t="s">
        <v>20</v>
      </c>
      <c r="B11" s="95" t="str">
        <f>IF(Personal!B10=0, "Insertar en la pestaña Personal", Personal!B10)</f>
        <v>Insertar en la pestaña Personal</v>
      </c>
      <c r="C11" s="103"/>
      <c r="D11" s="103"/>
      <c r="E11" s="104"/>
      <c r="F11" s="17"/>
    </row>
    <row r="12" spans="1:14" x14ac:dyDescent="0.25">
      <c r="A12" s="49"/>
      <c r="B12" s="9"/>
      <c r="C12" s="9"/>
      <c r="D12" s="9"/>
      <c r="E12" s="60"/>
      <c r="F12" s="17"/>
    </row>
    <row r="13" spans="1:14" ht="30" x14ac:dyDescent="0.25">
      <c r="A13" s="50" t="s">
        <v>11</v>
      </c>
      <c r="B13" s="50" t="s">
        <v>9</v>
      </c>
      <c r="C13" s="1" t="s">
        <v>35</v>
      </c>
      <c r="D13" s="1" t="s">
        <v>56</v>
      </c>
      <c r="E13" s="1" t="s">
        <v>10</v>
      </c>
      <c r="J13" s="11"/>
      <c r="K13" s="11" t="s">
        <v>43</v>
      </c>
      <c r="L13" s="11"/>
      <c r="M13" s="11"/>
      <c r="N13" s="11"/>
    </row>
    <row r="14" spans="1:14" x14ac:dyDescent="0.25">
      <c r="A14" s="25"/>
      <c r="B14" s="25"/>
      <c r="C14" s="34"/>
      <c r="D14" s="34"/>
      <c r="E14" s="86">
        <f>D14+C14</f>
        <v>0</v>
      </c>
      <c r="F14" s="57" t="str">
        <f t="shared" ref="F14:F30" si="0">IF((SUM(C14:D14))&gt;=15000, "Atención, ver Nota “IMPORTANTE” en pie de tabla.*", "")</f>
        <v/>
      </c>
    </row>
    <row r="15" spans="1:14" x14ac:dyDescent="0.25">
      <c r="A15" s="25"/>
      <c r="B15" s="25"/>
      <c r="C15" s="34"/>
      <c r="D15" s="34"/>
      <c r="E15" s="86">
        <f t="shared" ref="E15:E30" si="1">D15+C15</f>
        <v>0</v>
      </c>
      <c r="F15" s="57" t="str">
        <f t="shared" si="0"/>
        <v/>
      </c>
    </row>
    <row r="16" spans="1:14" x14ac:dyDescent="0.25">
      <c r="A16" s="25"/>
      <c r="B16" s="25"/>
      <c r="C16" s="34"/>
      <c r="D16" s="34"/>
      <c r="E16" s="86">
        <f t="shared" si="1"/>
        <v>0</v>
      </c>
      <c r="F16" s="57" t="str">
        <f t="shared" si="0"/>
        <v/>
      </c>
    </row>
    <row r="17" spans="1:6" x14ac:dyDescent="0.25">
      <c r="A17" s="25"/>
      <c r="B17" s="25"/>
      <c r="C17" s="34"/>
      <c r="D17" s="34"/>
      <c r="E17" s="86">
        <f t="shared" si="1"/>
        <v>0</v>
      </c>
      <c r="F17" s="57" t="str">
        <f t="shared" si="0"/>
        <v/>
      </c>
    </row>
    <row r="18" spans="1:6" x14ac:dyDescent="0.25">
      <c r="A18" s="25"/>
      <c r="B18" s="25"/>
      <c r="C18" s="34"/>
      <c r="D18" s="34"/>
      <c r="E18" s="86">
        <f t="shared" si="1"/>
        <v>0</v>
      </c>
      <c r="F18" s="57" t="str">
        <f t="shared" si="0"/>
        <v/>
      </c>
    </row>
    <row r="19" spans="1:6" x14ac:dyDescent="0.25">
      <c r="A19" s="25"/>
      <c r="B19" s="25"/>
      <c r="C19" s="34"/>
      <c r="D19" s="34"/>
      <c r="E19" s="86">
        <f t="shared" si="1"/>
        <v>0</v>
      </c>
      <c r="F19" s="57" t="str">
        <f t="shared" si="0"/>
        <v/>
      </c>
    </row>
    <row r="20" spans="1:6" x14ac:dyDescent="0.25">
      <c r="A20" s="25"/>
      <c r="B20" s="25"/>
      <c r="C20" s="34"/>
      <c r="D20" s="34"/>
      <c r="E20" s="86">
        <f t="shared" si="1"/>
        <v>0</v>
      </c>
      <c r="F20" s="57" t="str">
        <f t="shared" si="0"/>
        <v/>
      </c>
    </row>
    <row r="21" spans="1:6" x14ac:dyDescent="0.25">
      <c r="A21" s="25"/>
      <c r="B21" s="25"/>
      <c r="C21" s="34"/>
      <c r="D21" s="34"/>
      <c r="E21" s="86">
        <f t="shared" si="1"/>
        <v>0</v>
      </c>
      <c r="F21" s="57" t="str">
        <f t="shared" si="0"/>
        <v/>
      </c>
    </row>
    <row r="22" spans="1:6" x14ac:dyDescent="0.25">
      <c r="A22" s="25"/>
      <c r="B22" s="25"/>
      <c r="C22" s="34"/>
      <c r="D22" s="34"/>
      <c r="E22" s="86">
        <f t="shared" si="1"/>
        <v>0</v>
      </c>
      <c r="F22" s="57" t="str">
        <f t="shared" si="0"/>
        <v/>
      </c>
    </row>
    <row r="23" spans="1:6" x14ac:dyDescent="0.25">
      <c r="A23" s="26"/>
      <c r="B23" s="26"/>
      <c r="C23" s="35"/>
      <c r="D23" s="35"/>
      <c r="E23" s="86">
        <f t="shared" si="1"/>
        <v>0</v>
      </c>
      <c r="F23" s="57" t="str">
        <f t="shared" si="0"/>
        <v/>
      </c>
    </row>
    <row r="24" spans="1:6" x14ac:dyDescent="0.25">
      <c r="A24" s="26"/>
      <c r="B24" s="26"/>
      <c r="C24" s="35"/>
      <c r="D24" s="35"/>
      <c r="E24" s="86">
        <f t="shared" si="1"/>
        <v>0</v>
      </c>
      <c r="F24" s="57" t="str">
        <f t="shared" si="0"/>
        <v/>
      </c>
    </row>
    <row r="25" spans="1:6" x14ac:dyDescent="0.25">
      <c r="A25" s="26"/>
      <c r="B25" s="26"/>
      <c r="C25" s="35"/>
      <c r="D25" s="35"/>
      <c r="E25" s="86">
        <f t="shared" si="1"/>
        <v>0</v>
      </c>
      <c r="F25" s="57" t="str">
        <f t="shared" si="0"/>
        <v/>
      </c>
    </row>
    <row r="26" spans="1:6" x14ac:dyDescent="0.25">
      <c r="A26" s="26"/>
      <c r="B26" s="26"/>
      <c r="C26" s="35"/>
      <c r="D26" s="35"/>
      <c r="E26" s="86">
        <f t="shared" si="1"/>
        <v>0</v>
      </c>
      <c r="F26" s="57" t="str">
        <f t="shared" si="0"/>
        <v/>
      </c>
    </row>
    <row r="27" spans="1:6" x14ac:dyDescent="0.25">
      <c r="A27" s="26"/>
      <c r="B27" s="26"/>
      <c r="C27" s="35"/>
      <c r="D27" s="35"/>
      <c r="E27" s="86">
        <f t="shared" si="1"/>
        <v>0</v>
      </c>
      <c r="F27" s="57" t="str">
        <f t="shared" si="0"/>
        <v/>
      </c>
    </row>
    <row r="28" spans="1:6" x14ac:dyDescent="0.25">
      <c r="A28" s="26"/>
      <c r="B28" s="26"/>
      <c r="C28" s="35"/>
      <c r="D28" s="35"/>
      <c r="E28" s="86">
        <f t="shared" si="1"/>
        <v>0</v>
      </c>
      <c r="F28" s="57" t="str">
        <f t="shared" si="0"/>
        <v/>
      </c>
    </row>
    <row r="29" spans="1:6" x14ac:dyDescent="0.25">
      <c r="A29" s="26"/>
      <c r="B29" s="26"/>
      <c r="C29" s="35"/>
      <c r="D29" s="35"/>
      <c r="E29" s="86">
        <f t="shared" si="1"/>
        <v>0</v>
      </c>
      <c r="F29" s="57" t="str">
        <f t="shared" si="0"/>
        <v/>
      </c>
    </row>
    <row r="30" spans="1:6" x14ac:dyDescent="0.25">
      <c r="A30" s="26"/>
      <c r="B30" s="26"/>
      <c r="C30" s="35"/>
      <c r="D30" s="35"/>
      <c r="E30" s="86">
        <f t="shared" si="1"/>
        <v>0</v>
      </c>
      <c r="F30" s="57" t="str">
        <f t="shared" si="0"/>
        <v/>
      </c>
    </row>
    <row r="31" spans="1:6" x14ac:dyDescent="0.25">
      <c r="A31" s="92" t="s">
        <v>12</v>
      </c>
      <c r="B31" s="92"/>
      <c r="C31" s="53">
        <f t="shared" ref="C31" si="2">SUM(C14:C30)</f>
        <v>0</v>
      </c>
      <c r="D31" s="53">
        <f>SUM(D14:D30)</f>
        <v>0</v>
      </c>
      <c r="E31" s="61">
        <f>SUM(E14:E30)</f>
        <v>0</v>
      </c>
    </row>
    <row r="32" spans="1:6" s="9" customFormat="1" x14ac:dyDescent="0.25">
      <c r="A32" s="101" t="s">
        <v>14</v>
      </c>
      <c r="B32" s="101"/>
      <c r="C32" s="101"/>
      <c r="D32" s="101"/>
      <c r="E32" s="101"/>
    </row>
    <row r="33" spans="1:5" s="9" customFormat="1" x14ac:dyDescent="0.25">
      <c r="A33" s="102" t="s">
        <v>8</v>
      </c>
      <c r="B33" s="102"/>
      <c r="C33" s="102"/>
      <c r="D33" s="102"/>
      <c r="E33" s="102"/>
    </row>
    <row r="34" spans="1:5" s="9" customFormat="1" ht="15" customHeight="1" x14ac:dyDescent="0.25">
      <c r="A34" s="100" t="s">
        <v>52</v>
      </c>
      <c r="B34" s="100"/>
      <c r="C34" s="100"/>
      <c r="D34" s="100"/>
      <c r="E34" s="100"/>
    </row>
    <row r="35" spans="1:5" s="9" customFormat="1" ht="30.75" customHeight="1" x14ac:dyDescent="0.25">
      <c r="A35" s="100"/>
      <c r="B35" s="100"/>
      <c r="C35" s="100"/>
      <c r="D35" s="100"/>
      <c r="E35" s="100"/>
    </row>
    <row r="36" spans="1:5" s="9" customFormat="1" x14ac:dyDescent="0.25">
      <c r="E36" s="59"/>
    </row>
    <row r="37" spans="1:5" s="9" customFormat="1" x14ac:dyDescent="0.25">
      <c r="E37" s="59"/>
    </row>
    <row r="38" spans="1:5" s="9" customFormat="1" x14ac:dyDescent="0.25">
      <c r="E38" s="59"/>
    </row>
    <row r="39" spans="1:5" s="9" customFormat="1" x14ac:dyDescent="0.25">
      <c r="E39" s="59"/>
    </row>
    <row r="40" spans="1:5" s="9" customFormat="1" x14ac:dyDescent="0.25">
      <c r="E40" s="59"/>
    </row>
    <row r="41" spans="1:5" s="9" customFormat="1" x14ac:dyDescent="0.25">
      <c r="E41" s="59"/>
    </row>
    <row r="42" spans="1:5" s="9" customFormat="1" x14ac:dyDescent="0.25">
      <c r="E42" s="59"/>
    </row>
    <row r="43" spans="1:5" s="9" customFormat="1" x14ac:dyDescent="0.25">
      <c r="E43" s="59"/>
    </row>
    <row r="44" spans="1:5" s="9" customFormat="1" x14ac:dyDescent="0.25">
      <c r="E44" s="59"/>
    </row>
    <row r="45" spans="1:5" s="9" customFormat="1" x14ac:dyDescent="0.25">
      <c r="E45" s="59"/>
    </row>
    <row r="46" spans="1:5" s="9" customFormat="1" x14ac:dyDescent="0.25">
      <c r="E46" s="59"/>
    </row>
    <row r="47" spans="1:5" s="9" customFormat="1" x14ac:dyDescent="0.25">
      <c r="E47" s="59"/>
    </row>
    <row r="48" spans="1:5" s="9" customFormat="1" x14ac:dyDescent="0.25">
      <c r="E48" s="59"/>
    </row>
    <row r="49" spans="5:5" s="9" customFormat="1" x14ac:dyDescent="0.25">
      <c r="E49" s="59"/>
    </row>
    <row r="50" spans="5:5" s="9" customFormat="1" x14ac:dyDescent="0.25">
      <c r="E50" s="59"/>
    </row>
    <row r="51" spans="5:5" s="9" customFormat="1" x14ac:dyDescent="0.25">
      <c r="E51" s="59"/>
    </row>
    <row r="52" spans="5:5" s="9" customFormat="1" x14ac:dyDescent="0.25">
      <c r="E52" s="59"/>
    </row>
    <row r="53" spans="5:5" s="9" customFormat="1" x14ac:dyDescent="0.25">
      <c r="E53" s="59"/>
    </row>
    <row r="54" spans="5:5" s="9" customFormat="1" x14ac:dyDescent="0.25">
      <c r="E54" s="59"/>
    </row>
    <row r="55" spans="5:5" s="9" customFormat="1" x14ac:dyDescent="0.25">
      <c r="E55" s="59"/>
    </row>
    <row r="56" spans="5:5" s="9" customFormat="1" x14ac:dyDescent="0.25">
      <c r="E56" s="59"/>
    </row>
    <row r="57" spans="5:5" s="9" customFormat="1" x14ac:dyDescent="0.25">
      <c r="E57" s="59"/>
    </row>
    <row r="58" spans="5:5" s="9" customFormat="1" x14ac:dyDescent="0.25">
      <c r="E58" s="59"/>
    </row>
    <row r="59" spans="5:5" s="9" customFormat="1" x14ac:dyDescent="0.25">
      <c r="E59" s="59"/>
    </row>
    <row r="60" spans="5:5" s="9" customFormat="1" x14ac:dyDescent="0.25">
      <c r="E60" s="59"/>
    </row>
    <row r="61" spans="5:5" s="9" customFormat="1" x14ac:dyDescent="0.25">
      <c r="E61" s="59"/>
    </row>
    <row r="62" spans="5:5" s="9" customFormat="1" x14ac:dyDescent="0.25">
      <c r="E62" s="59"/>
    </row>
    <row r="63" spans="5:5" s="9" customFormat="1" x14ac:dyDescent="0.25">
      <c r="E63" s="59"/>
    </row>
    <row r="64" spans="5:5" s="9" customFormat="1" x14ac:dyDescent="0.25">
      <c r="E64" s="59"/>
    </row>
    <row r="65" spans="5:5" s="9" customFormat="1" x14ac:dyDescent="0.25">
      <c r="E65" s="59"/>
    </row>
    <row r="66" spans="5:5" s="9" customFormat="1" x14ac:dyDescent="0.25">
      <c r="E66" s="59"/>
    </row>
    <row r="67" spans="5:5" s="9" customFormat="1" x14ac:dyDescent="0.25">
      <c r="E67" s="59"/>
    </row>
    <row r="68" spans="5:5" s="9" customFormat="1" x14ac:dyDescent="0.25">
      <c r="E68" s="59"/>
    </row>
    <row r="69" spans="5:5" s="9" customFormat="1" x14ac:dyDescent="0.25">
      <c r="E69" s="59"/>
    </row>
    <row r="70" spans="5:5" s="9" customFormat="1" x14ac:dyDescent="0.25">
      <c r="E70" s="59"/>
    </row>
    <row r="71" spans="5:5" s="9" customFormat="1" x14ac:dyDescent="0.25">
      <c r="E71" s="59"/>
    </row>
    <row r="72" spans="5:5" s="9" customFormat="1" x14ac:dyDescent="0.25">
      <c r="E72" s="59"/>
    </row>
    <row r="73" spans="5:5" s="9" customFormat="1" x14ac:dyDescent="0.25">
      <c r="E73" s="59"/>
    </row>
    <row r="74" spans="5:5" s="9" customFormat="1" x14ac:dyDescent="0.25">
      <c r="E74" s="59"/>
    </row>
    <row r="75" spans="5:5" s="9" customFormat="1" x14ac:dyDescent="0.25">
      <c r="E75" s="59"/>
    </row>
    <row r="76" spans="5:5" s="9" customFormat="1" x14ac:dyDescent="0.25">
      <c r="E76" s="59"/>
    </row>
    <row r="77" spans="5:5" s="9" customFormat="1" x14ac:dyDescent="0.25">
      <c r="E77" s="59"/>
    </row>
    <row r="78" spans="5:5" s="9" customFormat="1" x14ac:dyDescent="0.25">
      <c r="E78" s="59"/>
    </row>
    <row r="79" spans="5:5" s="9" customFormat="1" x14ac:dyDescent="0.25">
      <c r="E79" s="59"/>
    </row>
    <row r="80" spans="5:5" s="9" customFormat="1" x14ac:dyDescent="0.25">
      <c r="E80" s="59"/>
    </row>
    <row r="81" spans="5:5" s="9" customFormat="1" x14ac:dyDescent="0.25">
      <c r="E81" s="59"/>
    </row>
    <row r="82" spans="5:5" s="9" customFormat="1" x14ac:dyDescent="0.25">
      <c r="E82" s="59"/>
    </row>
  </sheetData>
  <sheetProtection algorithmName="SHA-512" hashValue="SK2RQ0nWw9ATtwvF3R53zUJiMmcfBPeDNRRgSzDhJoBoFEc1aqFqMk4tdic+Qvo0PHIVzcmWCu4iOjtMvwkxRQ==" saltValue="di7RZiS6gYg5bcbt2dUaNQ==" spinCount="100000" sheet="1" formatColumns="0" formatRows="0" insertRows="0"/>
  <mergeCells count="10">
    <mergeCell ref="A4:E4"/>
    <mergeCell ref="A5:E5"/>
    <mergeCell ref="A34:E35"/>
    <mergeCell ref="A32:E32"/>
    <mergeCell ref="A33:E33"/>
    <mergeCell ref="A31:B31"/>
    <mergeCell ref="B7:E7"/>
    <mergeCell ref="B8:E8"/>
    <mergeCell ref="B10:E10"/>
    <mergeCell ref="B11:E11"/>
  </mergeCells>
  <phoneticPr fontId="25" type="noConversion"/>
  <conditionalFormatting sqref="B8">
    <cfRule type="containsText" dxfId="22" priority="2" operator="containsText" text="Insertar en la ">
      <formula>NOT(ISERROR(SEARCH("Insertar en la ",B8)))</formula>
    </cfRule>
  </conditionalFormatting>
  <conditionalFormatting sqref="B10:B11">
    <cfRule type="containsText" dxfId="21" priority="3" operator="containsText" text="Insertar en la ">
      <formula>NOT(ISERROR(SEARCH("Insertar en la ",B10)))</formula>
    </cfRule>
  </conditionalFormatting>
  <conditionalFormatting sqref="F14:F30">
    <cfRule type="containsBlanks" dxfId="20" priority="1">
      <formula>LEN(TRIM(F14))=0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scaleWithDoc="0">
    <oddFooter>&amp;L&amp;A&amp;R&amp;P/&amp;N</oddFooter>
  </headerFooter>
  <ignoredErrors>
    <ignoredError sqref="E31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S86"/>
  <sheetViews>
    <sheetView zoomScale="85" zoomScaleNormal="85" zoomScalePageLayoutView="80" workbookViewId="0">
      <selection activeCell="C13" sqref="C13"/>
    </sheetView>
  </sheetViews>
  <sheetFormatPr baseColWidth="10" defaultRowHeight="15" x14ac:dyDescent="0.25"/>
  <cols>
    <col min="1" max="1" width="28.42578125" customWidth="1"/>
    <col min="2" max="2" width="34.28515625" customWidth="1"/>
    <col min="3" max="3" width="15" customWidth="1"/>
    <col min="4" max="4" width="7.42578125" customWidth="1"/>
    <col min="5" max="5" width="8" customWidth="1"/>
    <col min="6" max="6" width="12.28515625" customWidth="1"/>
    <col min="7" max="7" width="12.42578125" customWidth="1"/>
    <col min="8" max="8" width="14" customWidth="1"/>
    <col min="9" max="9" width="81.28515625" style="9" bestFit="1" customWidth="1"/>
    <col min="10" max="41" width="11.42578125" style="9"/>
  </cols>
  <sheetData>
    <row r="1" spans="1:45" s="9" customFormat="1" x14ac:dyDescent="0.25"/>
    <row r="2" spans="1:45" s="9" customFormat="1" x14ac:dyDescent="0.25"/>
    <row r="3" spans="1:45" s="9" customFormat="1" ht="33" customHeight="1" x14ac:dyDescent="0.35">
      <c r="A3" s="93" t="s">
        <v>0</v>
      </c>
      <c r="B3" s="93"/>
      <c r="C3" s="93"/>
      <c r="D3" s="93"/>
      <c r="E3" s="93"/>
      <c r="F3" s="93"/>
      <c r="G3" s="93"/>
      <c r="H3" s="93"/>
      <c r="I3" s="47"/>
      <c r="J3" s="47"/>
    </row>
    <row r="4" spans="1:45" s="9" customFormat="1" ht="18.75" x14ac:dyDescent="0.3">
      <c r="A4" s="99" t="s">
        <v>30</v>
      </c>
      <c r="B4" s="99"/>
      <c r="C4" s="99"/>
      <c r="D4" s="99"/>
      <c r="E4" s="99"/>
      <c r="F4" s="99"/>
      <c r="G4" s="99"/>
      <c r="H4" s="99"/>
      <c r="I4" s="56"/>
    </row>
    <row r="5" spans="1:45" s="9" customFormat="1" ht="19.5" thickBot="1" x14ac:dyDescent="0.35">
      <c r="A5" s="48"/>
      <c r="B5" s="48"/>
      <c r="C5" s="48"/>
      <c r="D5" s="48"/>
      <c r="E5" s="48"/>
      <c r="F5" s="48"/>
      <c r="G5" s="48"/>
      <c r="H5" s="48"/>
      <c r="I5" s="56"/>
    </row>
    <row r="6" spans="1:45" ht="15.75" thickBot="1" x14ac:dyDescent="0.3">
      <c r="A6" s="18" t="s">
        <v>1</v>
      </c>
      <c r="B6" s="95" t="str">
        <f>Personal!B6</f>
        <v>Asimilación de tecnologías avanzadas y su difusión al Sistema Valenciano de Innovación</v>
      </c>
      <c r="C6" s="95"/>
      <c r="D6" s="95"/>
      <c r="E6" s="95"/>
      <c r="F6" s="95"/>
      <c r="G6" s="95"/>
      <c r="H6" s="96"/>
      <c r="AP6" s="9"/>
      <c r="AQ6" s="9"/>
      <c r="AR6" s="9"/>
      <c r="AS6" s="9"/>
    </row>
    <row r="7" spans="1:45" ht="15.75" thickBot="1" x14ac:dyDescent="0.3">
      <c r="A7" s="18" t="s">
        <v>48</v>
      </c>
      <c r="B7" s="95" t="str">
        <f>IF(OR(Personal!B7="Elegir",Personal!B7=0), "Insertar en la pestaña Personal", Personal!B7)</f>
        <v>Proyecto en Cooperación</v>
      </c>
      <c r="C7" s="95"/>
      <c r="D7" s="95"/>
      <c r="E7" s="95"/>
      <c r="F7" s="95"/>
      <c r="G7" s="95"/>
      <c r="H7" s="104"/>
      <c r="AP7" s="9"/>
      <c r="AQ7" s="9"/>
      <c r="AR7" s="9"/>
      <c r="AS7" s="9"/>
    </row>
    <row r="8" spans="1:45" s="9" customFormat="1" ht="15.75" thickBot="1" x14ac:dyDescent="0.3">
      <c r="A8" s="16"/>
    </row>
    <row r="9" spans="1:45" ht="15.75" thickBot="1" x14ac:dyDescent="0.3">
      <c r="A9" s="18" t="s">
        <v>2</v>
      </c>
      <c r="B9" s="95" t="str">
        <f>IF(Personal!B9=0, "Insertar en la pestaña Personal", Personal!B9)</f>
        <v>Insertar en la pestaña Personal</v>
      </c>
      <c r="C9" s="95"/>
      <c r="D9" s="95"/>
      <c r="E9" s="95"/>
      <c r="F9" s="103"/>
      <c r="G9" s="103"/>
      <c r="H9" s="104"/>
      <c r="AP9" s="9"/>
      <c r="AQ9" s="9"/>
      <c r="AR9" s="9"/>
      <c r="AS9" s="9"/>
    </row>
    <row r="10" spans="1:45" ht="15.75" thickBot="1" x14ac:dyDescent="0.3">
      <c r="A10" s="18" t="s">
        <v>20</v>
      </c>
      <c r="B10" s="95" t="str">
        <f>IF(Personal!B10=0, "Insertar en la pestaña Personal", Personal!B10)</f>
        <v>Insertar en la pestaña Personal</v>
      </c>
      <c r="C10" s="95"/>
      <c r="D10" s="95"/>
      <c r="E10" s="95"/>
      <c r="F10" s="103"/>
      <c r="G10" s="103"/>
      <c r="H10" s="104"/>
      <c r="AP10" s="9"/>
      <c r="AQ10" s="9"/>
      <c r="AR10" s="9"/>
      <c r="AS10" s="9"/>
    </row>
    <row r="11" spans="1:45" s="9" customFormat="1" x14ac:dyDescent="0.25">
      <c r="M11" s="10"/>
      <c r="N11" s="10"/>
      <c r="O11" s="10"/>
      <c r="P11" s="10"/>
      <c r="Q11" s="10"/>
    </row>
    <row r="12" spans="1:45" ht="30" x14ac:dyDescent="0.25">
      <c r="A12" s="50" t="s">
        <v>11</v>
      </c>
      <c r="B12" s="50" t="s">
        <v>9</v>
      </c>
      <c r="C12" s="1" t="s">
        <v>13</v>
      </c>
      <c r="D12" s="1" t="s">
        <v>36</v>
      </c>
      <c r="E12" s="1" t="s">
        <v>58</v>
      </c>
      <c r="F12" s="1" t="s">
        <v>35</v>
      </c>
      <c r="G12" s="1" t="s">
        <v>56</v>
      </c>
      <c r="H12" s="1" t="s">
        <v>10</v>
      </c>
      <c r="M12" s="11"/>
      <c r="N12" s="11"/>
      <c r="O12" s="11"/>
      <c r="P12" s="11"/>
      <c r="Q12" s="11"/>
    </row>
    <row r="13" spans="1:45" x14ac:dyDescent="0.25">
      <c r="A13" s="25"/>
      <c r="B13" s="25"/>
      <c r="C13" s="36"/>
      <c r="D13" s="27"/>
      <c r="E13" s="28"/>
      <c r="F13" s="51">
        <f t="shared" ref="F13:F33" si="0">C13*D13</f>
        <v>0</v>
      </c>
      <c r="G13" s="51">
        <f t="shared" ref="G13:G33" si="1">E13*C13</f>
        <v>0</v>
      </c>
      <c r="H13" s="51">
        <f>G13+F13</f>
        <v>0</v>
      </c>
      <c r="I13" s="57" t="str">
        <f t="shared" ref="I13:I33" si="2">IF((SUM(F13:G13))&gt;=15000, "Atención, ver Nota “IMPORTANTE” en pie de tabla.*", "")</f>
        <v/>
      </c>
    </row>
    <row r="14" spans="1:45" x14ac:dyDescent="0.25">
      <c r="A14" s="25"/>
      <c r="B14" s="25"/>
      <c r="C14" s="36"/>
      <c r="D14" s="27"/>
      <c r="E14" s="28"/>
      <c r="F14" s="51">
        <f t="shared" si="0"/>
        <v>0</v>
      </c>
      <c r="G14" s="51">
        <f t="shared" si="1"/>
        <v>0</v>
      </c>
      <c r="H14" s="51">
        <f t="shared" ref="H14:H33" si="3">G14+F14</f>
        <v>0</v>
      </c>
      <c r="I14" s="57" t="str">
        <f t="shared" si="2"/>
        <v/>
      </c>
    </row>
    <row r="15" spans="1:45" x14ac:dyDescent="0.25">
      <c r="A15" s="25"/>
      <c r="B15" s="25"/>
      <c r="C15" s="36"/>
      <c r="D15" s="27"/>
      <c r="E15" s="28"/>
      <c r="F15" s="51">
        <f t="shared" si="0"/>
        <v>0</v>
      </c>
      <c r="G15" s="51">
        <f t="shared" si="1"/>
        <v>0</v>
      </c>
      <c r="H15" s="51">
        <f t="shared" si="3"/>
        <v>0</v>
      </c>
      <c r="I15" s="57" t="str">
        <f t="shared" si="2"/>
        <v/>
      </c>
    </row>
    <row r="16" spans="1:45" x14ac:dyDescent="0.25">
      <c r="A16" s="25"/>
      <c r="B16" s="25"/>
      <c r="C16" s="36"/>
      <c r="D16" s="27"/>
      <c r="E16" s="28"/>
      <c r="F16" s="51">
        <f t="shared" si="0"/>
        <v>0</v>
      </c>
      <c r="G16" s="51">
        <f t="shared" si="1"/>
        <v>0</v>
      </c>
      <c r="H16" s="51">
        <f t="shared" si="3"/>
        <v>0</v>
      </c>
      <c r="I16" s="57" t="str">
        <f t="shared" si="2"/>
        <v/>
      </c>
    </row>
    <row r="17" spans="1:9" x14ac:dyDescent="0.25">
      <c r="A17" s="25"/>
      <c r="B17" s="25"/>
      <c r="C17" s="36"/>
      <c r="D17" s="27"/>
      <c r="E17" s="28"/>
      <c r="F17" s="51">
        <f t="shared" si="0"/>
        <v>0</v>
      </c>
      <c r="G17" s="51">
        <f t="shared" si="1"/>
        <v>0</v>
      </c>
      <c r="H17" s="51">
        <f t="shared" si="3"/>
        <v>0</v>
      </c>
      <c r="I17" s="57" t="str">
        <f t="shared" si="2"/>
        <v/>
      </c>
    </row>
    <row r="18" spans="1:9" x14ac:dyDescent="0.25">
      <c r="A18" s="25"/>
      <c r="B18" s="25"/>
      <c r="C18" s="36"/>
      <c r="D18" s="27"/>
      <c r="E18" s="28"/>
      <c r="F18" s="51">
        <f t="shared" si="0"/>
        <v>0</v>
      </c>
      <c r="G18" s="51">
        <f t="shared" si="1"/>
        <v>0</v>
      </c>
      <c r="H18" s="51">
        <f t="shared" si="3"/>
        <v>0</v>
      </c>
      <c r="I18" s="57" t="str">
        <f t="shared" si="2"/>
        <v/>
      </c>
    </row>
    <row r="19" spans="1:9" x14ac:dyDescent="0.25">
      <c r="A19" s="25"/>
      <c r="B19" s="25"/>
      <c r="C19" s="36"/>
      <c r="D19" s="27"/>
      <c r="E19" s="28"/>
      <c r="F19" s="51">
        <f t="shared" si="0"/>
        <v>0</v>
      </c>
      <c r="G19" s="51">
        <f t="shared" si="1"/>
        <v>0</v>
      </c>
      <c r="H19" s="51">
        <f t="shared" si="3"/>
        <v>0</v>
      </c>
      <c r="I19" s="57" t="str">
        <f t="shared" si="2"/>
        <v/>
      </c>
    </row>
    <row r="20" spans="1:9" x14ac:dyDescent="0.25">
      <c r="A20" s="25"/>
      <c r="B20" s="25"/>
      <c r="C20" s="36"/>
      <c r="D20" s="27"/>
      <c r="E20" s="28"/>
      <c r="F20" s="51">
        <f t="shared" si="0"/>
        <v>0</v>
      </c>
      <c r="G20" s="51">
        <f t="shared" si="1"/>
        <v>0</v>
      </c>
      <c r="H20" s="51">
        <f t="shared" si="3"/>
        <v>0</v>
      </c>
      <c r="I20" s="57" t="str">
        <f t="shared" si="2"/>
        <v/>
      </c>
    </row>
    <row r="21" spans="1:9" x14ac:dyDescent="0.25">
      <c r="A21" s="25"/>
      <c r="B21" s="25"/>
      <c r="C21" s="36"/>
      <c r="D21" s="27"/>
      <c r="E21" s="28"/>
      <c r="F21" s="51">
        <f t="shared" si="0"/>
        <v>0</v>
      </c>
      <c r="G21" s="51">
        <f t="shared" si="1"/>
        <v>0</v>
      </c>
      <c r="H21" s="51">
        <f t="shared" si="3"/>
        <v>0</v>
      </c>
      <c r="I21" s="57" t="str">
        <f t="shared" si="2"/>
        <v/>
      </c>
    </row>
    <row r="22" spans="1:9" x14ac:dyDescent="0.25">
      <c r="A22" s="25"/>
      <c r="B22" s="25"/>
      <c r="C22" s="36"/>
      <c r="D22" s="27"/>
      <c r="E22" s="28"/>
      <c r="F22" s="51">
        <f t="shared" si="0"/>
        <v>0</v>
      </c>
      <c r="G22" s="51">
        <f t="shared" si="1"/>
        <v>0</v>
      </c>
      <c r="H22" s="51">
        <f t="shared" si="3"/>
        <v>0</v>
      </c>
      <c r="I22" s="57" t="str">
        <f t="shared" si="2"/>
        <v/>
      </c>
    </row>
    <row r="23" spans="1:9" x14ac:dyDescent="0.25">
      <c r="A23" s="25"/>
      <c r="B23" s="25"/>
      <c r="C23" s="36"/>
      <c r="D23" s="27"/>
      <c r="E23" s="28"/>
      <c r="F23" s="51">
        <f t="shared" si="0"/>
        <v>0</v>
      </c>
      <c r="G23" s="51">
        <f t="shared" si="1"/>
        <v>0</v>
      </c>
      <c r="H23" s="51">
        <f t="shared" si="3"/>
        <v>0</v>
      </c>
      <c r="I23" s="57" t="str">
        <f t="shared" si="2"/>
        <v/>
      </c>
    </row>
    <row r="24" spans="1:9" x14ac:dyDescent="0.25">
      <c r="A24" s="25"/>
      <c r="B24" s="25"/>
      <c r="C24" s="36"/>
      <c r="D24" s="27"/>
      <c r="E24" s="28"/>
      <c r="F24" s="51">
        <f t="shared" si="0"/>
        <v>0</v>
      </c>
      <c r="G24" s="51">
        <f t="shared" si="1"/>
        <v>0</v>
      </c>
      <c r="H24" s="51">
        <f t="shared" si="3"/>
        <v>0</v>
      </c>
      <c r="I24" s="57" t="str">
        <f t="shared" si="2"/>
        <v/>
      </c>
    </row>
    <row r="25" spans="1:9" x14ac:dyDescent="0.25">
      <c r="A25" s="25"/>
      <c r="B25" s="25"/>
      <c r="C25" s="36"/>
      <c r="D25" s="27"/>
      <c r="E25" s="28"/>
      <c r="F25" s="51">
        <f t="shared" si="0"/>
        <v>0</v>
      </c>
      <c r="G25" s="51">
        <f t="shared" si="1"/>
        <v>0</v>
      </c>
      <c r="H25" s="51">
        <f t="shared" si="3"/>
        <v>0</v>
      </c>
      <c r="I25" s="57" t="str">
        <f t="shared" si="2"/>
        <v/>
      </c>
    </row>
    <row r="26" spans="1:9" x14ac:dyDescent="0.25">
      <c r="A26" s="25"/>
      <c r="B26" s="25"/>
      <c r="C26" s="36"/>
      <c r="D26" s="27"/>
      <c r="E26" s="28"/>
      <c r="F26" s="51">
        <f t="shared" si="0"/>
        <v>0</v>
      </c>
      <c r="G26" s="51">
        <f t="shared" si="1"/>
        <v>0</v>
      </c>
      <c r="H26" s="51">
        <f t="shared" si="3"/>
        <v>0</v>
      </c>
      <c r="I26" s="57" t="str">
        <f t="shared" si="2"/>
        <v/>
      </c>
    </row>
    <row r="27" spans="1:9" x14ac:dyDescent="0.25">
      <c r="A27" s="25"/>
      <c r="B27" s="25"/>
      <c r="C27" s="36"/>
      <c r="D27" s="27"/>
      <c r="E27" s="28"/>
      <c r="F27" s="51">
        <f t="shared" si="0"/>
        <v>0</v>
      </c>
      <c r="G27" s="51">
        <f t="shared" si="1"/>
        <v>0</v>
      </c>
      <c r="H27" s="51">
        <f t="shared" si="3"/>
        <v>0</v>
      </c>
      <c r="I27" s="57" t="str">
        <f t="shared" si="2"/>
        <v/>
      </c>
    </row>
    <row r="28" spans="1:9" x14ac:dyDescent="0.25">
      <c r="A28" s="25"/>
      <c r="B28" s="25"/>
      <c r="C28" s="36"/>
      <c r="D28" s="27"/>
      <c r="E28" s="28"/>
      <c r="F28" s="51">
        <f t="shared" si="0"/>
        <v>0</v>
      </c>
      <c r="G28" s="51">
        <f t="shared" si="1"/>
        <v>0</v>
      </c>
      <c r="H28" s="51">
        <f t="shared" si="3"/>
        <v>0</v>
      </c>
      <c r="I28" s="57" t="str">
        <f t="shared" si="2"/>
        <v/>
      </c>
    </row>
    <row r="29" spans="1:9" x14ac:dyDescent="0.25">
      <c r="A29" s="25"/>
      <c r="B29" s="25"/>
      <c r="C29" s="36"/>
      <c r="D29" s="27"/>
      <c r="E29" s="28"/>
      <c r="F29" s="51">
        <f t="shared" si="0"/>
        <v>0</v>
      </c>
      <c r="G29" s="51">
        <f t="shared" si="1"/>
        <v>0</v>
      </c>
      <c r="H29" s="51">
        <f t="shared" si="3"/>
        <v>0</v>
      </c>
      <c r="I29" s="57" t="str">
        <f t="shared" si="2"/>
        <v/>
      </c>
    </row>
    <row r="30" spans="1:9" x14ac:dyDescent="0.25">
      <c r="A30" s="25"/>
      <c r="B30" s="25"/>
      <c r="C30" s="36"/>
      <c r="D30" s="27"/>
      <c r="E30" s="28"/>
      <c r="F30" s="51">
        <f t="shared" si="0"/>
        <v>0</v>
      </c>
      <c r="G30" s="51">
        <f t="shared" si="1"/>
        <v>0</v>
      </c>
      <c r="H30" s="51">
        <f t="shared" si="3"/>
        <v>0</v>
      </c>
      <c r="I30" s="57" t="str">
        <f t="shared" si="2"/>
        <v/>
      </c>
    </row>
    <row r="31" spans="1:9" x14ac:dyDescent="0.25">
      <c r="A31" s="25"/>
      <c r="B31" s="25"/>
      <c r="C31" s="36"/>
      <c r="D31" s="27"/>
      <c r="E31" s="28"/>
      <c r="F31" s="51">
        <f t="shared" si="0"/>
        <v>0</v>
      </c>
      <c r="G31" s="51">
        <f t="shared" si="1"/>
        <v>0</v>
      </c>
      <c r="H31" s="51">
        <f t="shared" si="3"/>
        <v>0</v>
      </c>
      <c r="I31" s="57" t="str">
        <f t="shared" si="2"/>
        <v/>
      </c>
    </row>
    <row r="32" spans="1:9" x14ac:dyDescent="0.25">
      <c r="A32" s="25"/>
      <c r="B32" s="25"/>
      <c r="C32" s="36"/>
      <c r="D32" s="27"/>
      <c r="E32" s="28"/>
      <c r="F32" s="51">
        <f t="shared" si="0"/>
        <v>0</v>
      </c>
      <c r="G32" s="51">
        <f t="shared" si="1"/>
        <v>0</v>
      </c>
      <c r="H32" s="51">
        <f t="shared" si="3"/>
        <v>0</v>
      </c>
      <c r="I32" s="57" t="str">
        <f t="shared" si="2"/>
        <v/>
      </c>
    </row>
    <row r="33" spans="1:9" x14ac:dyDescent="0.25">
      <c r="A33" s="26"/>
      <c r="B33" s="26"/>
      <c r="C33" s="37"/>
      <c r="D33" s="38"/>
      <c r="E33" s="30"/>
      <c r="F33" s="51">
        <f t="shared" si="0"/>
        <v>0</v>
      </c>
      <c r="G33" s="51">
        <f t="shared" si="1"/>
        <v>0</v>
      </c>
      <c r="H33" s="51">
        <f t="shared" si="3"/>
        <v>0</v>
      </c>
      <c r="I33" s="57" t="str">
        <f t="shared" si="2"/>
        <v/>
      </c>
    </row>
    <row r="34" spans="1:9" x14ac:dyDescent="0.25">
      <c r="A34" s="92" t="s">
        <v>15</v>
      </c>
      <c r="B34" s="92"/>
      <c r="C34" s="92"/>
      <c r="D34" s="92"/>
      <c r="E34" s="92"/>
      <c r="F34" s="53">
        <f t="shared" ref="F34:G34" si="4">SUM(F13:F33)</f>
        <v>0</v>
      </c>
      <c r="G34" s="53">
        <f t="shared" si="4"/>
        <v>0</v>
      </c>
      <c r="H34" s="53">
        <f>SUM(H13:H33)</f>
        <v>0</v>
      </c>
    </row>
    <row r="35" spans="1:9" s="9" customFormat="1" x14ac:dyDescent="0.25">
      <c r="A35" s="101" t="s">
        <v>14</v>
      </c>
      <c r="B35" s="101"/>
      <c r="C35" s="101"/>
      <c r="D35" s="101"/>
      <c r="E35" s="101"/>
      <c r="F35" s="101"/>
      <c r="G35" s="101"/>
      <c r="H35" s="101"/>
    </row>
    <row r="36" spans="1:9" s="9" customFormat="1" x14ac:dyDescent="0.25">
      <c r="A36" s="94" t="s">
        <v>8</v>
      </c>
      <c r="B36" s="94"/>
      <c r="C36" s="94"/>
      <c r="D36" s="94"/>
      <c r="E36" s="94"/>
      <c r="F36" s="94"/>
      <c r="G36" s="94"/>
      <c r="H36" s="94"/>
    </row>
    <row r="37" spans="1:9" s="9" customFormat="1" ht="15" customHeight="1" x14ac:dyDescent="0.25">
      <c r="A37" s="100" t="s">
        <v>52</v>
      </c>
      <c r="B37" s="100"/>
      <c r="C37" s="100"/>
      <c r="D37" s="100"/>
      <c r="E37" s="100"/>
    </row>
    <row r="38" spans="1:9" s="9" customFormat="1" ht="45.75" customHeight="1" x14ac:dyDescent="0.25">
      <c r="A38" s="100"/>
      <c r="B38" s="100"/>
      <c r="C38" s="100"/>
      <c r="D38" s="100"/>
      <c r="E38" s="100"/>
    </row>
    <row r="39" spans="1:9" s="9" customFormat="1" x14ac:dyDescent="0.25"/>
    <row r="40" spans="1:9" s="9" customFormat="1" x14ac:dyDescent="0.25"/>
    <row r="41" spans="1:9" s="9" customFormat="1" x14ac:dyDescent="0.25"/>
    <row r="42" spans="1:9" s="9" customFormat="1" x14ac:dyDescent="0.25"/>
    <row r="43" spans="1:9" s="9" customFormat="1" x14ac:dyDescent="0.25"/>
    <row r="44" spans="1:9" s="9" customFormat="1" x14ac:dyDescent="0.25"/>
    <row r="45" spans="1:9" s="9" customFormat="1" x14ac:dyDescent="0.25"/>
    <row r="46" spans="1:9" s="9" customFormat="1" x14ac:dyDescent="0.25"/>
    <row r="47" spans="1:9" s="9" customFormat="1" x14ac:dyDescent="0.25"/>
    <row r="48" spans="1:9" s="9" customFormat="1" x14ac:dyDescent="0.25"/>
    <row r="49" s="9" customFormat="1" x14ac:dyDescent="0.25"/>
    <row r="50" s="9" customForma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</sheetData>
  <sheetProtection algorithmName="SHA-512" hashValue="uc9TEHIhI+OJLvj5t3LpyzEZ46bbleQhQNl/O24eklKZicdm5EjrFcD20GXN8gNhGJ+oJqz8d7+l7A7MzZuH/A==" saltValue="pJGI6AtDYSmmhnPQZb3sFA==" spinCount="100000" sheet="1" formatColumns="0" formatRows="0" insertRows="0"/>
  <mergeCells count="10">
    <mergeCell ref="A3:H3"/>
    <mergeCell ref="A4:H4"/>
    <mergeCell ref="A34:E34"/>
    <mergeCell ref="B6:H6"/>
    <mergeCell ref="B7:H7"/>
    <mergeCell ref="A37:E38"/>
    <mergeCell ref="A35:H35"/>
    <mergeCell ref="A36:H36"/>
    <mergeCell ref="B9:H9"/>
    <mergeCell ref="B10:H10"/>
  </mergeCells>
  <phoneticPr fontId="25" type="noConversion"/>
  <conditionalFormatting sqref="B7">
    <cfRule type="containsText" dxfId="19" priority="2" operator="containsText" text="Insertar en la ">
      <formula>NOT(ISERROR(SEARCH("Insertar en la ",B7)))</formula>
    </cfRule>
  </conditionalFormatting>
  <conditionalFormatting sqref="B9:E10">
    <cfRule type="containsText" dxfId="18" priority="4" operator="containsText" text="Insertar en la ">
      <formula>NOT(ISERROR(SEARCH("Insertar en la ",B9)))</formula>
    </cfRule>
  </conditionalFormatting>
  <conditionalFormatting sqref="I13:I33">
    <cfRule type="containsBlanks" dxfId="17" priority="1">
      <formula>LEN(TRIM(I13))=0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  <headerFooter scaleWithDoc="0">
    <oddFooter>&amp;L&amp;A&amp;R&amp;P/&amp;N</oddFooter>
  </headerFooter>
  <ignoredErrors>
    <ignoredError sqref="F13:G13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O113"/>
  <sheetViews>
    <sheetView zoomScale="85" zoomScaleNormal="85" zoomScalePageLayoutView="80" workbookViewId="0">
      <selection activeCell="C13" sqref="C13:D13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5" width="18.7109375" customWidth="1"/>
    <col min="6" max="6" width="81.28515625" style="9" bestFit="1" customWidth="1"/>
    <col min="7" max="41" width="11.42578125" style="9"/>
  </cols>
  <sheetData>
    <row r="1" spans="1:14" s="9" customFormat="1" x14ac:dyDescent="0.25"/>
    <row r="2" spans="1:14" s="9" customFormat="1" x14ac:dyDescent="0.25"/>
    <row r="3" spans="1:14" s="9" customFormat="1" ht="33" customHeight="1" x14ac:dyDescent="0.35">
      <c r="A3" s="93" t="s">
        <v>0</v>
      </c>
      <c r="B3" s="93"/>
      <c r="C3" s="93"/>
      <c r="D3" s="93"/>
      <c r="E3" s="93"/>
      <c r="F3" s="47"/>
      <c r="G3" s="47"/>
    </row>
    <row r="4" spans="1:14" s="9" customFormat="1" ht="18.75" x14ac:dyDescent="0.3">
      <c r="A4" s="99" t="s">
        <v>62</v>
      </c>
      <c r="B4" s="99"/>
      <c r="C4" s="99"/>
      <c r="D4" s="99"/>
      <c r="E4" s="99"/>
      <c r="F4" s="56"/>
    </row>
    <row r="5" spans="1:14" s="9" customFormat="1" ht="15.75" thickBot="1" x14ac:dyDescent="0.3"/>
    <row r="6" spans="1:14" ht="15.75" thickBot="1" x14ac:dyDescent="0.3">
      <c r="A6" s="18" t="s">
        <v>1</v>
      </c>
      <c r="B6" s="95" t="str">
        <f>Personal!B6</f>
        <v>Asimilación de tecnologías avanzadas y su difusión al Sistema Valenciano de Innovación</v>
      </c>
      <c r="C6" s="95"/>
      <c r="D6" s="95"/>
      <c r="E6" s="96"/>
    </row>
    <row r="7" spans="1:14" ht="15.75" thickBot="1" x14ac:dyDescent="0.3">
      <c r="A7" s="18" t="s">
        <v>48</v>
      </c>
      <c r="B7" s="95" t="str">
        <f>IF(OR(Personal!B7="Elegir",Personal!B7=0), "Insertar en la pestaña Personal", Personal!B7)</f>
        <v>Proyecto en Cooperación</v>
      </c>
      <c r="C7" s="103"/>
      <c r="D7" s="103"/>
      <c r="E7" s="104"/>
      <c r="F7" s="17"/>
    </row>
    <row r="8" spans="1:14" s="9" customFormat="1" ht="15.75" thickBot="1" x14ac:dyDescent="0.3">
      <c r="A8" s="16"/>
      <c r="E8" s="58"/>
    </row>
    <row r="9" spans="1:14" ht="15.75" thickBot="1" x14ac:dyDescent="0.3">
      <c r="A9" s="18" t="s">
        <v>2</v>
      </c>
      <c r="B9" s="95" t="str">
        <f>IF(Personal!B9=0, "Insertar en la pestaña Personal", Personal!B9)</f>
        <v>Insertar en la pestaña Personal</v>
      </c>
      <c r="C9" s="103"/>
      <c r="D9" s="103"/>
      <c r="E9" s="104"/>
    </row>
    <row r="10" spans="1:14" ht="15.75" thickBot="1" x14ac:dyDescent="0.3">
      <c r="A10" s="18" t="s">
        <v>20</v>
      </c>
      <c r="B10" s="95" t="str">
        <f>IF(Personal!B10=0, "Insertar en la pestaña Personal", Personal!B10)</f>
        <v>Insertar en la pestaña Personal</v>
      </c>
      <c r="C10" s="103"/>
      <c r="D10" s="103"/>
      <c r="E10" s="104"/>
      <c r="F10" s="17"/>
    </row>
    <row r="11" spans="1:14" s="9" customFormat="1" x14ac:dyDescent="0.25">
      <c r="J11" s="10"/>
      <c r="K11" s="10"/>
      <c r="L11" s="10"/>
      <c r="M11" s="10"/>
      <c r="N11" s="10"/>
    </row>
    <row r="12" spans="1:14" ht="30" x14ac:dyDescent="0.25">
      <c r="A12" s="50" t="s">
        <v>11</v>
      </c>
      <c r="B12" s="50" t="s">
        <v>63</v>
      </c>
      <c r="C12" s="1" t="s">
        <v>35</v>
      </c>
      <c r="D12" s="1" t="s">
        <v>56</v>
      </c>
      <c r="E12" s="1" t="s">
        <v>10</v>
      </c>
      <c r="J12" s="11"/>
      <c r="K12" s="11"/>
      <c r="L12" s="11"/>
      <c r="M12" s="11"/>
      <c r="N12" s="11"/>
    </row>
    <row r="13" spans="1:14" x14ac:dyDescent="0.25">
      <c r="A13" s="25"/>
      <c r="B13" s="25"/>
      <c r="C13" s="34"/>
      <c r="D13" s="34"/>
      <c r="E13" s="82">
        <f>D13+C13</f>
        <v>0</v>
      </c>
      <c r="F13" s="57" t="str">
        <f t="shared" ref="F13:F27" si="0">IF((SUM(C13:D13))&gt;=15000, "Atención, ver Nota “IMPORTANTE” en pie de tabla.*", "")</f>
        <v/>
      </c>
    </row>
    <row r="14" spans="1:14" x14ac:dyDescent="0.25">
      <c r="A14" s="25"/>
      <c r="B14" s="25"/>
      <c r="C14" s="34"/>
      <c r="D14" s="34"/>
      <c r="E14" s="82">
        <f t="shared" ref="E14:E27" si="1">D14+C14</f>
        <v>0</v>
      </c>
      <c r="F14" s="57" t="str">
        <f t="shared" si="0"/>
        <v/>
      </c>
    </row>
    <row r="15" spans="1:14" x14ac:dyDescent="0.25">
      <c r="A15" s="25"/>
      <c r="B15" s="25"/>
      <c r="C15" s="34"/>
      <c r="D15" s="34"/>
      <c r="E15" s="82">
        <f t="shared" si="1"/>
        <v>0</v>
      </c>
      <c r="F15" s="57" t="str">
        <f t="shared" si="0"/>
        <v/>
      </c>
    </row>
    <row r="16" spans="1:14" x14ac:dyDescent="0.25">
      <c r="A16" s="25"/>
      <c r="B16" s="25"/>
      <c r="C16" s="34"/>
      <c r="D16" s="34"/>
      <c r="E16" s="82">
        <f t="shared" si="1"/>
        <v>0</v>
      </c>
      <c r="F16" s="57" t="str">
        <f t="shared" si="0"/>
        <v/>
      </c>
    </row>
    <row r="17" spans="1:6" x14ac:dyDescent="0.25">
      <c r="A17" s="25"/>
      <c r="B17" s="25"/>
      <c r="C17" s="34"/>
      <c r="D17" s="34"/>
      <c r="E17" s="82">
        <f t="shared" si="1"/>
        <v>0</v>
      </c>
      <c r="F17" s="57" t="str">
        <f t="shared" si="0"/>
        <v/>
      </c>
    </row>
    <row r="18" spans="1:6" x14ac:dyDescent="0.25">
      <c r="A18" s="25"/>
      <c r="B18" s="25"/>
      <c r="C18" s="34"/>
      <c r="D18" s="34"/>
      <c r="E18" s="82">
        <f t="shared" si="1"/>
        <v>0</v>
      </c>
      <c r="F18" s="57" t="str">
        <f t="shared" si="0"/>
        <v/>
      </c>
    </row>
    <row r="19" spans="1:6" x14ac:dyDescent="0.25">
      <c r="A19" s="25"/>
      <c r="B19" s="25"/>
      <c r="C19" s="34"/>
      <c r="D19" s="34"/>
      <c r="E19" s="82">
        <f t="shared" si="1"/>
        <v>0</v>
      </c>
      <c r="F19" s="57" t="str">
        <f t="shared" si="0"/>
        <v/>
      </c>
    </row>
    <row r="20" spans="1:6" x14ac:dyDescent="0.25">
      <c r="A20" s="25"/>
      <c r="B20" s="25"/>
      <c r="C20" s="34"/>
      <c r="D20" s="34"/>
      <c r="E20" s="82">
        <f t="shared" si="1"/>
        <v>0</v>
      </c>
      <c r="F20" s="57" t="str">
        <f t="shared" si="0"/>
        <v/>
      </c>
    </row>
    <row r="21" spans="1:6" x14ac:dyDescent="0.25">
      <c r="A21" s="25"/>
      <c r="B21" s="25"/>
      <c r="C21" s="34"/>
      <c r="D21" s="34"/>
      <c r="E21" s="82">
        <f t="shared" si="1"/>
        <v>0</v>
      </c>
      <c r="F21" s="57" t="str">
        <f t="shared" si="0"/>
        <v/>
      </c>
    </row>
    <row r="22" spans="1:6" x14ac:dyDescent="0.25">
      <c r="A22" s="25"/>
      <c r="B22" s="25"/>
      <c r="C22" s="34"/>
      <c r="D22" s="34"/>
      <c r="E22" s="82">
        <f t="shared" si="1"/>
        <v>0</v>
      </c>
      <c r="F22" s="57" t="str">
        <f t="shared" si="0"/>
        <v/>
      </c>
    </row>
    <row r="23" spans="1:6" x14ac:dyDescent="0.25">
      <c r="A23" s="25"/>
      <c r="B23" s="25"/>
      <c r="C23" s="34"/>
      <c r="D23" s="34"/>
      <c r="E23" s="82">
        <f t="shared" si="1"/>
        <v>0</v>
      </c>
      <c r="F23" s="57" t="str">
        <f t="shared" si="0"/>
        <v/>
      </c>
    </row>
    <row r="24" spans="1:6" x14ac:dyDescent="0.25">
      <c r="A24" s="25"/>
      <c r="B24" s="25"/>
      <c r="C24" s="34"/>
      <c r="D24" s="34"/>
      <c r="E24" s="82">
        <f t="shared" si="1"/>
        <v>0</v>
      </c>
      <c r="F24" s="57" t="str">
        <f t="shared" si="0"/>
        <v/>
      </c>
    </row>
    <row r="25" spans="1:6" x14ac:dyDescent="0.25">
      <c r="A25" s="25"/>
      <c r="B25" s="25"/>
      <c r="C25" s="34"/>
      <c r="D25" s="34"/>
      <c r="E25" s="82">
        <f t="shared" si="1"/>
        <v>0</v>
      </c>
      <c r="F25" s="57" t="str">
        <f t="shared" si="0"/>
        <v/>
      </c>
    </row>
    <row r="26" spans="1:6" x14ac:dyDescent="0.25">
      <c r="A26" s="25"/>
      <c r="B26" s="25"/>
      <c r="C26" s="34"/>
      <c r="D26" s="34"/>
      <c r="E26" s="82">
        <f t="shared" si="1"/>
        <v>0</v>
      </c>
      <c r="F26" s="57" t="str">
        <f t="shared" si="0"/>
        <v/>
      </c>
    </row>
    <row r="27" spans="1:6" x14ac:dyDescent="0.25">
      <c r="A27" s="26"/>
      <c r="B27" s="26"/>
      <c r="C27" s="35"/>
      <c r="D27" s="35"/>
      <c r="E27" s="82">
        <f t="shared" si="1"/>
        <v>0</v>
      </c>
      <c r="F27" s="57" t="str">
        <f t="shared" si="0"/>
        <v/>
      </c>
    </row>
    <row r="28" spans="1:6" x14ac:dyDescent="0.25">
      <c r="A28" s="92" t="s">
        <v>64</v>
      </c>
      <c r="B28" s="92"/>
      <c r="C28" s="53">
        <f t="shared" ref="C28:D28" si="2">SUM(C13:C27)</f>
        <v>0</v>
      </c>
      <c r="D28" s="53">
        <f t="shared" si="2"/>
        <v>0</v>
      </c>
      <c r="E28" s="53">
        <f>SUM(E13:E27)</f>
        <v>0</v>
      </c>
    </row>
    <row r="29" spans="1:6" s="9" customFormat="1" x14ac:dyDescent="0.25">
      <c r="A29" s="101" t="s">
        <v>14</v>
      </c>
      <c r="B29" s="101"/>
      <c r="C29" s="101"/>
      <c r="D29" s="101"/>
      <c r="E29" s="101"/>
    </row>
    <row r="30" spans="1:6" s="9" customFormat="1" x14ac:dyDescent="0.25">
      <c r="A30" s="94" t="s">
        <v>8</v>
      </c>
      <c r="B30" s="94"/>
      <c r="C30" s="94"/>
      <c r="D30" s="94"/>
      <c r="E30" s="94"/>
    </row>
    <row r="31" spans="1:6" s="9" customFormat="1" ht="51.75" customHeight="1" x14ac:dyDescent="0.25">
      <c r="A31" s="100" t="s">
        <v>65</v>
      </c>
      <c r="B31" s="100"/>
      <c r="C31" s="100"/>
      <c r="D31" s="100"/>
      <c r="E31" s="100"/>
    </row>
    <row r="32" spans="1:6" s="9" customFormat="1" ht="15" customHeight="1" x14ac:dyDescent="0.25">
      <c r="A32" s="100" t="s">
        <v>52</v>
      </c>
      <c r="B32" s="100"/>
      <c r="C32" s="100"/>
      <c r="D32" s="100"/>
      <c r="E32" s="100"/>
    </row>
    <row r="33" spans="1:5" s="9" customFormat="1" ht="36.75" customHeight="1" x14ac:dyDescent="0.25">
      <c r="A33" s="100"/>
      <c r="B33" s="100"/>
      <c r="C33" s="100"/>
      <c r="D33" s="100"/>
      <c r="E33" s="100"/>
    </row>
    <row r="34" spans="1:5" s="9" customFormat="1" x14ac:dyDescent="0.25"/>
    <row r="35" spans="1:5" s="9" customFormat="1" x14ac:dyDescent="0.25"/>
    <row r="36" spans="1:5" s="9" customFormat="1" x14ac:dyDescent="0.25"/>
    <row r="37" spans="1:5" s="9" customFormat="1" x14ac:dyDescent="0.25"/>
    <row r="38" spans="1:5" s="9" customFormat="1" x14ac:dyDescent="0.25"/>
    <row r="39" spans="1:5" s="9" customFormat="1" x14ac:dyDescent="0.25"/>
    <row r="40" spans="1:5" s="9" customFormat="1" x14ac:dyDescent="0.25"/>
    <row r="41" spans="1:5" s="9" customFormat="1" x14ac:dyDescent="0.25"/>
    <row r="42" spans="1:5" s="9" customFormat="1" x14ac:dyDescent="0.25"/>
    <row r="43" spans="1:5" s="9" customFormat="1" x14ac:dyDescent="0.25"/>
    <row r="44" spans="1:5" s="9" customFormat="1" x14ac:dyDescent="0.25"/>
    <row r="45" spans="1:5" s="9" customFormat="1" x14ac:dyDescent="0.25"/>
    <row r="46" spans="1:5" s="9" customFormat="1" x14ac:dyDescent="0.25"/>
    <row r="47" spans="1:5" s="9" customFormat="1" x14ac:dyDescent="0.25"/>
    <row r="48" spans="1:5" s="9" customFormat="1" x14ac:dyDescent="0.25"/>
    <row r="49" s="9" customFormat="1" x14ac:dyDescent="0.25"/>
    <row r="50" s="9" customForma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</sheetData>
  <sheetProtection algorithmName="SHA-512" hashValue="OL56cy646k0AbDvfYxvg5DuaXOueRFC6KKk/yu/ekJvu5HrkGlmNRxGjJ1bbOSRuEvzIYbxl0a1onNnbdThi/g==" saltValue="6+LaaJBHuGVcbgm7UEkJcA==" spinCount="100000" sheet="1" formatColumns="0" formatRows="0" insertRows="0"/>
  <mergeCells count="11">
    <mergeCell ref="A3:E3"/>
    <mergeCell ref="A4:E4"/>
    <mergeCell ref="A32:E33"/>
    <mergeCell ref="A29:E29"/>
    <mergeCell ref="A30:E30"/>
    <mergeCell ref="A28:B28"/>
    <mergeCell ref="B6:E6"/>
    <mergeCell ref="B7:E7"/>
    <mergeCell ref="B9:E9"/>
    <mergeCell ref="B10:E10"/>
    <mergeCell ref="A31:E31"/>
  </mergeCells>
  <phoneticPr fontId="25" type="noConversion"/>
  <conditionalFormatting sqref="B7">
    <cfRule type="containsText" dxfId="16" priority="2" operator="containsText" text="Insertar en la ">
      <formula>NOT(ISERROR(SEARCH("Insertar en la ",B7)))</formula>
    </cfRule>
  </conditionalFormatting>
  <conditionalFormatting sqref="B9:B10">
    <cfRule type="containsText" dxfId="15" priority="3" operator="containsText" text="Insertar en la ">
      <formula>NOT(ISERROR(SEARCH("Insertar en la ",B9)))</formula>
    </cfRule>
  </conditionalFormatting>
  <conditionalFormatting sqref="F13:F27">
    <cfRule type="containsBlanks" dxfId="14" priority="1">
      <formula>LEN(TRIM(F13))=0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orientation="landscape" r:id="rId1"/>
  <headerFooter scaleWithDoc="0">
    <oddFooter>&amp;L&amp;A&amp;R&amp;P/&amp;N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V66"/>
  <sheetViews>
    <sheetView zoomScale="85" zoomScaleNormal="85" zoomScalePageLayoutView="80" workbookViewId="0">
      <selection activeCell="E27" sqref="E27"/>
    </sheetView>
  </sheetViews>
  <sheetFormatPr baseColWidth="10" defaultRowHeight="15" x14ac:dyDescent="0.25"/>
  <cols>
    <col min="1" max="1" width="28.42578125" customWidth="1"/>
    <col min="2" max="2" width="43.85546875" customWidth="1"/>
    <col min="3" max="4" width="16.5703125" bestFit="1" customWidth="1"/>
    <col min="5" max="7" width="16.5703125" customWidth="1"/>
    <col min="8" max="8" width="10.85546875" style="9" bestFit="1" customWidth="1"/>
    <col min="9" max="47" width="11.42578125" style="9"/>
  </cols>
  <sheetData>
    <row r="1" spans="1:48" s="9" customFormat="1" x14ac:dyDescent="0.25"/>
    <row r="2" spans="1:48" s="9" customFormat="1" x14ac:dyDescent="0.25"/>
    <row r="3" spans="1:48" s="9" customFormat="1" ht="33" customHeight="1" x14ac:dyDescent="0.35">
      <c r="A3" s="93" t="s">
        <v>0</v>
      </c>
      <c r="B3" s="93"/>
      <c r="C3" s="93"/>
      <c r="D3" s="93"/>
      <c r="E3" s="93"/>
      <c r="F3" s="93"/>
      <c r="G3" s="93"/>
      <c r="H3" s="93"/>
      <c r="I3" s="47"/>
    </row>
    <row r="4" spans="1:48" s="9" customFormat="1" ht="18.75" x14ac:dyDescent="0.3">
      <c r="A4" s="99" t="s">
        <v>31</v>
      </c>
      <c r="B4" s="99"/>
      <c r="C4" s="99"/>
      <c r="D4" s="99"/>
      <c r="E4" s="99"/>
      <c r="F4" s="99"/>
      <c r="G4" s="99"/>
      <c r="H4" s="99"/>
    </row>
    <row r="5" spans="1:48" s="9" customFormat="1" ht="15.75" thickBot="1" x14ac:dyDescent="0.3"/>
    <row r="6" spans="1:48" ht="15.75" thickBot="1" x14ac:dyDescent="0.3">
      <c r="A6" s="18" t="s">
        <v>1</v>
      </c>
      <c r="B6" s="21" t="str">
        <f>Personal!B6</f>
        <v>Asimilación de tecnologías avanzadas y su difusión al Sistema Valenciano de Innovación</v>
      </c>
      <c r="C6" s="21"/>
      <c r="D6" s="21"/>
      <c r="E6" s="21"/>
      <c r="F6" s="21"/>
      <c r="G6" s="22"/>
      <c r="AV6" s="9"/>
    </row>
    <row r="7" spans="1:48" ht="15.75" thickBot="1" x14ac:dyDescent="0.3">
      <c r="A7" s="18" t="s">
        <v>48</v>
      </c>
      <c r="B7" s="95" t="str">
        <f>IF(OR(Personal!B7="Elegir",Personal!B7=0), "Insertar en la pestaña Personal", Personal!B7)</f>
        <v>Proyecto en Cooperación</v>
      </c>
      <c r="C7" s="95"/>
      <c r="D7" s="95"/>
      <c r="E7" s="21"/>
      <c r="F7" s="21"/>
      <c r="G7" s="22"/>
      <c r="AV7" s="9"/>
    </row>
    <row r="8" spans="1:48" s="9" customFormat="1" ht="15.75" thickBot="1" x14ac:dyDescent="0.3">
      <c r="A8" s="16"/>
    </row>
    <row r="9" spans="1:48" ht="15.75" thickBot="1" x14ac:dyDescent="0.3">
      <c r="A9" s="18" t="s">
        <v>2</v>
      </c>
      <c r="B9" s="95" t="str">
        <f>IF(Personal!B9=0, "Insertar en la pestaña Personal", Personal!B9)</f>
        <v>Insertar en la pestaña Personal</v>
      </c>
      <c r="C9" s="95"/>
      <c r="D9" s="95"/>
      <c r="E9" s="46"/>
      <c r="F9" s="46"/>
      <c r="G9" s="22"/>
      <c r="AV9" s="9"/>
    </row>
    <row r="10" spans="1:48" ht="15.75" thickBot="1" x14ac:dyDescent="0.3">
      <c r="A10" s="18" t="s">
        <v>20</v>
      </c>
      <c r="B10" s="95" t="str">
        <f>IF(Personal!B10=0, "Insertar en la pestaña Personal", Personal!B10)</f>
        <v>Insertar en la pestaña Personal</v>
      </c>
      <c r="C10" s="95"/>
      <c r="D10" s="95"/>
      <c r="E10" s="46"/>
      <c r="F10" s="46"/>
      <c r="G10" s="22"/>
      <c r="K10" s="17"/>
      <c r="AV10" s="9"/>
    </row>
    <row r="11" spans="1:48" x14ac:dyDescent="0.25">
      <c r="A11" s="49"/>
      <c r="B11" s="9"/>
      <c r="C11" s="9"/>
      <c r="D11" s="9"/>
      <c r="E11" s="9"/>
      <c r="F11" s="9"/>
      <c r="G11" s="9"/>
      <c r="K11" s="17"/>
      <c r="AV11" s="9"/>
    </row>
    <row r="12" spans="1:48" ht="30" x14ac:dyDescent="0.25">
      <c r="A12" s="50" t="s">
        <v>11</v>
      </c>
      <c r="B12" s="50" t="s">
        <v>9</v>
      </c>
      <c r="C12" s="1" t="s">
        <v>35</v>
      </c>
      <c r="D12" s="1" t="s">
        <v>56</v>
      </c>
      <c r="E12" s="1" t="s">
        <v>46</v>
      </c>
      <c r="F12" s="1" t="s">
        <v>57</v>
      </c>
      <c r="G12" s="1" t="s">
        <v>10</v>
      </c>
      <c r="L12" s="11"/>
      <c r="M12" s="11"/>
      <c r="N12" s="11"/>
      <c r="O12" s="11"/>
      <c r="P12" s="11"/>
    </row>
    <row r="13" spans="1:48" x14ac:dyDescent="0.25">
      <c r="A13" s="26"/>
      <c r="B13" s="26"/>
      <c r="C13" s="35"/>
      <c r="D13" s="35"/>
      <c r="E13" s="51">
        <f>IF(C13&gt;1400,1400,C13)</f>
        <v>0</v>
      </c>
      <c r="F13" s="51">
        <f>IF(D13&gt;1400,1400,D13)</f>
        <v>0</v>
      </c>
      <c r="G13" s="51">
        <f>SUM(E13:F13)</f>
        <v>0</v>
      </c>
    </row>
    <row r="14" spans="1:48" x14ac:dyDescent="0.25">
      <c r="A14" s="92" t="s">
        <v>16</v>
      </c>
      <c r="B14" s="92"/>
      <c r="C14" s="52" t="str">
        <f>IF(C13&gt;1400, "Coste&gt;1400€*","")</f>
        <v/>
      </c>
      <c r="D14" s="52" t="str">
        <f t="shared" ref="D14" si="0">IF(D13&gt;1400, "Coste&gt;1400€*","")</f>
        <v/>
      </c>
      <c r="E14" s="53"/>
      <c r="F14" s="53"/>
      <c r="G14" s="53"/>
    </row>
    <row r="15" spans="1:48" s="9" customFormat="1" x14ac:dyDescent="0.25">
      <c r="A15" s="101" t="s">
        <v>14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</row>
    <row r="16" spans="1:48" s="9" customFormat="1" x14ac:dyDescent="0.25">
      <c r="A16" s="94" t="s">
        <v>8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</row>
    <row r="17" spans="1:1" s="9" customFormat="1" x14ac:dyDescent="0.25">
      <c r="A17" s="55" t="s">
        <v>47</v>
      </c>
    </row>
    <row r="18" spans="1:1" s="9" customFormat="1" x14ac:dyDescent="0.25"/>
    <row r="19" spans="1:1" s="9" customFormat="1" x14ac:dyDescent="0.25"/>
    <row r="20" spans="1:1" s="9" customFormat="1" x14ac:dyDescent="0.25"/>
    <row r="21" spans="1:1" s="9" customFormat="1" x14ac:dyDescent="0.25"/>
    <row r="22" spans="1:1" s="9" customFormat="1" x14ac:dyDescent="0.25"/>
    <row r="23" spans="1:1" s="9" customFormat="1" x14ac:dyDescent="0.25"/>
    <row r="24" spans="1:1" s="9" customFormat="1" x14ac:dyDescent="0.25"/>
    <row r="25" spans="1:1" s="9" customFormat="1" x14ac:dyDescent="0.25"/>
    <row r="26" spans="1:1" s="9" customFormat="1" x14ac:dyDescent="0.25"/>
    <row r="27" spans="1:1" s="9" customFormat="1" x14ac:dyDescent="0.25"/>
    <row r="28" spans="1:1" s="9" customFormat="1" x14ac:dyDescent="0.25"/>
    <row r="29" spans="1:1" s="9" customFormat="1" x14ac:dyDescent="0.25"/>
    <row r="30" spans="1:1" s="9" customFormat="1" x14ac:dyDescent="0.25"/>
    <row r="31" spans="1:1" s="9" customFormat="1" x14ac:dyDescent="0.25"/>
    <row r="32" spans="1:1" s="9" customFormat="1" x14ac:dyDescent="0.25"/>
    <row r="33" s="9" customFormat="1" x14ac:dyDescent="0.25"/>
    <row r="34" s="9" customFormat="1" x14ac:dyDescent="0.25"/>
    <row r="35" s="9" customFormat="1" x14ac:dyDescent="0.25"/>
    <row r="36" s="9" customFormat="1" x14ac:dyDescent="0.25"/>
    <row r="37" s="9" customFormat="1" x14ac:dyDescent="0.25"/>
    <row r="38" s="9" customFormat="1" x14ac:dyDescent="0.25"/>
    <row r="39" s="9" customFormat="1" x14ac:dyDescent="0.25"/>
    <row r="40" s="9" customFormat="1" x14ac:dyDescent="0.25"/>
    <row r="41" s="9" customFormat="1" x14ac:dyDescent="0.25"/>
    <row r="42" s="9" customFormat="1" x14ac:dyDescent="0.25"/>
    <row r="43" s="9" customFormat="1" x14ac:dyDescent="0.25"/>
    <row r="44" s="9" customFormat="1" x14ac:dyDescent="0.25"/>
    <row r="45" s="9" customFormat="1" x14ac:dyDescent="0.25"/>
    <row r="46" s="9" customFormat="1" x14ac:dyDescent="0.25"/>
    <row r="47" s="9" customFormat="1" x14ac:dyDescent="0.25"/>
    <row r="48" s="9" customFormat="1" x14ac:dyDescent="0.25"/>
    <row r="49" s="9" customFormat="1" x14ac:dyDescent="0.25"/>
    <row r="50" s="9" customForma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</sheetData>
  <sheetProtection algorithmName="SHA-512" hashValue="voI7eFfXxlePSr94cMTZ6LDrX+lD7Xovn+0daNoJWHatpPGGidH69Jjq20/kzglwcuXKrkHv0ybPzbLIKAfrqQ==" saltValue="ZGfj50jsE09JpiVojYBqtA==" spinCount="100000" sheet="1" formatColumns="0" formatRows="0"/>
  <mergeCells count="8">
    <mergeCell ref="A3:H3"/>
    <mergeCell ref="A4:H4"/>
    <mergeCell ref="A14:B14"/>
    <mergeCell ref="A15:K15"/>
    <mergeCell ref="A16:K16"/>
    <mergeCell ref="B9:D9"/>
    <mergeCell ref="B10:D10"/>
    <mergeCell ref="B7:D7"/>
  </mergeCells>
  <phoneticPr fontId="25" type="noConversion"/>
  <conditionalFormatting sqref="B7:D7 B9:F10">
    <cfRule type="containsText" dxfId="13" priority="1" operator="containsText" text="Insertar en la ">
      <formula>NOT(ISERROR(SEARCH("Insertar en la ",B7)))</formula>
    </cfRule>
  </conditionalFormatting>
  <conditionalFormatting sqref="C13:D13">
    <cfRule type="cellIs" dxfId="12" priority="3" operator="greaterThan">
      <formula>1400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  <headerFooter scaleWithDoc="0">
    <oddFooter>&amp;L&amp;A&amp;R&amp;P/&amp;N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9186E-ECA7-4CE0-B4A6-EC68BA122D19}">
  <dimension ref="A1:K21"/>
  <sheetViews>
    <sheetView zoomScale="85" zoomScaleNormal="85" workbookViewId="0">
      <selection activeCell="F31" sqref="F31"/>
    </sheetView>
  </sheetViews>
  <sheetFormatPr baseColWidth="10" defaultRowHeight="15" x14ac:dyDescent="0.25"/>
  <cols>
    <col min="1" max="1" width="28.42578125" customWidth="1"/>
    <col min="2" max="2" width="32.28515625" customWidth="1"/>
    <col min="3" max="7" width="16.42578125" customWidth="1"/>
  </cols>
  <sheetData>
    <row r="1" spans="1:1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23.25" x14ac:dyDescent="0.35">
      <c r="A3" s="93" t="s">
        <v>0</v>
      </c>
      <c r="B3" s="93"/>
      <c r="C3" s="93"/>
      <c r="D3" s="93"/>
      <c r="E3" s="93"/>
      <c r="F3" s="93"/>
      <c r="G3" s="93"/>
      <c r="H3" s="93"/>
      <c r="I3" s="47"/>
      <c r="J3" s="9"/>
      <c r="K3" s="9"/>
    </row>
    <row r="4" spans="1:11" ht="18.75" x14ac:dyDescent="0.3">
      <c r="A4" s="99" t="s">
        <v>66</v>
      </c>
      <c r="B4" s="99"/>
      <c r="C4" s="99"/>
      <c r="D4" s="99"/>
      <c r="E4" s="99"/>
      <c r="F4" s="99"/>
      <c r="G4" s="99"/>
      <c r="H4" s="99"/>
      <c r="I4" s="9"/>
      <c r="J4" s="9"/>
      <c r="K4" s="9"/>
    </row>
    <row r="5" spans="1:11" ht="15.75" thickBot="1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ht="15.75" thickBot="1" x14ac:dyDescent="0.3">
      <c r="A6" s="18" t="s">
        <v>1</v>
      </c>
      <c r="B6" s="21" t="str">
        <f>Personal!B6</f>
        <v>Asimilación de tecnologías avanzadas y su difusión al Sistema Valenciano de Innovación</v>
      </c>
      <c r="C6" s="21"/>
      <c r="D6" s="21"/>
      <c r="E6" s="21"/>
      <c r="F6" s="21"/>
      <c r="G6" s="22"/>
      <c r="H6" s="9"/>
      <c r="I6" s="9"/>
      <c r="J6" s="9"/>
      <c r="K6" s="9"/>
    </row>
    <row r="7" spans="1:11" ht="15.75" thickBot="1" x14ac:dyDescent="0.3">
      <c r="A7" s="18" t="s">
        <v>48</v>
      </c>
      <c r="B7" s="95" t="str">
        <f>IF(OR(Personal!B7="Elegir",Personal!B7=0), "Insertar en la pestaña Personal", Personal!B7)</f>
        <v>Proyecto en Cooperación</v>
      </c>
      <c r="C7" s="95"/>
      <c r="D7" s="95"/>
      <c r="E7" s="95"/>
      <c r="F7" s="21"/>
      <c r="G7" s="22"/>
      <c r="H7" s="9"/>
      <c r="I7" s="9"/>
      <c r="J7" s="9"/>
      <c r="K7" s="9"/>
    </row>
    <row r="8" spans="1:11" ht="15.75" thickBot="1" x14ac:dyDescent="0.3">
      <c r="A8" s="16"/>
      <c r="B8" s="9"/>
      <c r="C8" s="9"/>
      <c r="D8" s="9"/>
      <c r="E8" s="9"/>
      <c r="F8" s="9"/>
      <c r="G8" s="9"/>
      <c r="H8" s="9"/>
      <c r="I8" s="9"/>
      <c r="J8" s="9"/>
      <c r="K8" s="9"/>
    </row>
    <row r="9" spans="1:11" ht="15.75" thickBot="1" x14ac:dyDescent="0.3">
      <c r="A9" s="18" t="s">
        <v>2</v>
      </c>
      <c r="B9" s="95" t="str">
        <f>IF(Personal!B9=0, "Insertar en la pestaña Personal", Personal!B9)</f>
        <v>Insertar en la pestaña Personal</v>
      </c>
      <c r="C9" s="95"/>
      <c r="D9" s="95"/>
      <c r="E9" s="95"/>
      <c r="F9" s="46"/>
      <c r="G9" s="22"/>
      <c r="H9" s="9"/>
      <c r="I9" s="9"/>
      <c r="J9" s="9"/>
      <c r="K9" s="9"/>
    </row>
    <row r="10" spans="1:11" ht="15.75" thickBot="1" x14ac:dyDescent="0.3">
      <c r="A10" s="18" t="s">
        <v>20</v>
      </c>
      <c r="B10" s="95" t="str">
        <f>IF(Personal!B10=0, "Insertar en la pestaña Personal", Personal!B10)</f>
        <v>Insertar en la pestaña Personal</v>
      </c>
      <c r="C10" s="95"/>
      <c r="D10" s="95"/>
      <c r="E10" s="95"/>
      <c r="F10" s="46"/>
      <c r="G10" s="22"/>
      <c r="H10" s="9"/>
      <c r="I10" s="9"/>
      <c r="J10" s="9"/>
      <c r="K10" s="17"/>
    </row>
    <row r="11" spans="1:11" x14ac:dyDescent="0.25">
      <c r="A11" s="49"/>
      <c r="B11" s="9"/>
      <c r="C11" s="9"/>
      <c r="D11" s="9"/>
      <c r="E11" s="9"/>
      <c r="F11" s="9"/>
      <c r="G11" s="9"/>
      <c r="H11" s="9"/>
      <c r="I11" s="9"/>
      <c r="J11" s="9"/>
      <c r="K11" s="17"/>
    </row>
    <row r="12" spans="1:11" ht="30" x14ac:dyDescent="0.25">
      <c r="A12" s="50"/>
      <c r="B12" s="50"/>
      <c r="C12" s="1" t="s">
        <v>67</v>
      </c>
      <c r="D12" s="1" t="s">
        <v>68</v>
      </c>
      <c r="E12" s="1" t="s">
        <v>69</v>
      </c>
      <c r="F12" s="1" t="s">
        <v>70</v>
      </c>
      <c r="G12" s="1" t="s">
        <v>71</v>
      </c>
      <c r="H12" s="9"/>
      <c r="I12" s="9"/>
      <c r="J12" s="9"/>
      <c r="K12" s="9"/>
    </row>
    <row r="13" spans="1:11" x14ac:dyDescent="0.25">
      <c r="A13" s="105" t="s">
        <v>72</v>
      </c>
      <c r="B13" s="106"/>
      <c r="C13" s="51">
        <f>Personal!G31</f>
        <v>0</v>
      </c>
      <c r="D13" s="81"/>
      <c r="E13" s="51">
        <f>Personal!H31</f>
        <v>0</v>
      </c>
      <c r="F13" s="81"/>
      <c r="G13" s="82"/>
      <c r="H13" s="9"/>
      <c r="I13" s="9"/>
      <c r="J13" s="9"/>
      <c r="K13" s="9"/>
    </row>
    <row r="14" spans="1:11" x14ac:dyDescent="0.25">
      <c r="A14" s="107" t="s">
        <v>73</v>
      </c>
      <c r="B14" s="107"/>
      <c r="C14" s="83" t="str">
        <f>IF(D13&gt;C13*0.15,"Limitado","")</f>
        <v/>
      </c>
      <c r="D14" s="53">
        <f>IF(D13&gt;0.15*C13,0.15*C13,D13)</f>
        <v>0</v>
      </c>
      <c r="E14" s="83" t="str">
        <f>IF(F13&gt;E13*0.15,"Limitado","")</f>
        <v/>
      </c>
      <c r="F14" s="53">
        <f>IF(F13&gt;0.15*E13,0.15*E13,F13)</f>
        <v>0</v>
      </c>
      <c r="G14" s="51">
        <f>F14+D14</f>
        <v>0</v>
      </c>
      <c r="H14" s="9"/>
      <c r="I14" s="9"/>
      <c r="J14" s="9"/>
      <c r="K14" s="9"/>
    </row>
    <row r="15" spans="1:11" x14ac:dyDescent="0.25">
      <c r="A15" s="101"/>
      <c r="B15" s="101"/>
      <c r="C15" s="101"/>
      <c r="D15" s="101"/>
      <c r="E15" s="101"/>
      <c r="F15" s="101"/>
      <c r="G15" s="101"/>
      <c r="H15" s="101"/>
      <c r="I15" s="101"/>
      <c r="J15" s="101"/>
      <c r="K15" s="101"/>
    </row>
    <row r="16" spans="1:11" x14ac:dyDescent="0.25">
      <c r="A16" s="94" t="s">
        <v>8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</row>
    <row r="17" spans="1:11" ht="18.75" customHeight="1" x14ac:dyDescent="0.25">
      <c r="A17" s="84" t="s">
        <v>75</v>
      </c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</sheetData>
  <sheetProtection algorithmName="SHA-512" hashValue="5ejXcvzxRfGgwdWFG5veW7o2HsvCUfl+oZ8wsjgLowNcg3exV+vTW9jbNrUtTRKoaTxY9RAmHupmJRjDUqgQfA==" saltValue="8JHVz49RA9JueOBouQupgA==" spinCount="100000" sheet="1" objects="1" scenarios="1"/>
  <mergeCells count="9">
    <mergeCell ref="A16:K16"/>
    <mergeCell ref="B7:E7"/>
    <mergeCell ref="B9:E9"/>
    <mergeCell ref="B10:E10"/>
    <mergeCell ref="A3:H3"/>
    <mergeCell ref="A4:H4"/>
    <mergeCell ref="A13:B13"/>
    <mergeCell ref="A14:B14"/>
    <mergeCell ref="A15:K15"/>
  </mergeCells>
  <conditionalFormatting sqref="B7:E7">
    <cfRule type="containsText" dxfId="11" priority="1" operator="containsText" text="Insertar en la ">
      <formula>NOT(ISERROR(SEARCH("Insertar en la ",B7)))</formula>
    </cfRule>
  </conditionalFormatting>
  <conditionalFormatting sqref="B9:F10">
    <cfRule type="containsText" dxfId="10" priority="2" operator="containsText" text="Insertar en la ">
      <formula>NOT(ISERROR(SEARCH("Insertar en la ",B9)))</formula>
    </cfRule>
  </conditionalFormatting>
  <conditionalFormatting sqref="C14">
    <cfRule type="containsText" dxfId="9" priority="5" operator="containsText" text="Limitado">
      <formula>NOT(ISERROR(SEARCH("Limitado",C14)))</formula>
    </cfRule>
  </conditionalFormatting>
  <conditionalFormatting sqref="E14">
    <cfRule type="containsText" dxfId="8" priority="4" operator="containsText" text="Limitado">
      <formula>NOT(ISERROR(SEARCH("Limitado",E14)))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CZ331"/>
  <sheetViews>
    <sheetView topLeftCell="A4" zoomScale="85" zoomScaleNormal="85" zoomScalePageLayoutView="80" workbookViewId="0">
      <selection activeCell="M7" sqref="M7"/>
    </sheetView>
  </sheetViews>
  <sheetFormatPr baseColWidth="10" defaultRowHeight="15" x14ac:dyDescent="0.25"/>
  <cols>
    <col min="1" max="1" width="68" customWidth="1"/>
    <col min="2" max="3" width="22.140625" customWidth="1"/>
    <col min="4" max="4" width="17.5703125" customWidth="1"/>
    <col min="5" max="5" width="25.42578125" customWidth="1"/>
    <col min="6" max="6" width="22.140625" style="41" bestFit="1" customWidth="1"/>
    <col min="7" max="42" width="11.42578125" style="9"/>
  </cols>
  <sheetData>
    <row r="1" spans="1:104" x14ac:dyDescent="0.25">
      <c r="A1" s="9"/>
      <c r="B1" s="9"/>
      <c r="C1" s="9"/>
      <c r="D1" s="9"/>
      <c r="E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</row>
    <row r="2" spans="1:104" x14ac:dyDescent="0.25">
      <c r="A2" s="9"/>
      <c r="B2" s="9"/>
      <c r="C2" s="9"/>
      <c r="D2" s="9"/>
      <c r="E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</row>
    <row r="3" spans="1:104" x14ac:dyDescent="0.25">
      <c r="A3" s="9"/>
      <c r="B3" s="9"/>
      <c r="C3" s="9"/>
      <c r="D3" s="9"/>
      <c r="E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</row>
    <row r="4" spans="1:104" ht="23.25" x14ac:dyDescent="0.35">
      <c r="A4" s="93" t="s">
        <v>17</v>
      </c>
      <c r="B4" s="93"/>
      <c r="C4" s="93"/>
      <c r="D4" s="93"/>
      <c r="E4" s="93"/>
      <c r="F4" s="42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</row>
    <row r="5" spans="1:104" ht="15.75" thickBot="1" x14ac:dyDescent="0.3">
      <c r="A5" s="9"/>
      <c r="B5" s="9"/>
      <c r="C5" s="9"/>
      <c r="D5" s="9"/>
      <c r="E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</row>
    <row r="6" spans="1:104" ht="15.75" thickBot="1" x14ac:dyDescent="0.3">
      <c r="A6" s="18" t="s">
        <v>1</v>
      </c>
      <c r="B6" s="21" t="str">
        <f>Personal!B6</f>
        <v>Asimilación de tecnologías avanzadas y su difusión al Sistema Valenciano de Innovación</v>
      </c>
      <c r="C6" s="21"/>
      <c r="D6" s="21"/>
      <c r="E6" s="22"/>
      <c r="AQ6" s="9"/>
      <c r="AR6" s="9"/>
      <c r="AS6" s="9"/>
      <c r="AT6" s="9"/>
      <c r="AU6" s="9"/>
    </row>
    <row r="7" spans="1:104" ht="15.75" thickBot="1" x14ac:dyDescent="0.3">
      <c r="A7" s="18" t="s">
        <v>48</v>
      </c>
      <c r="B7" s="95" t="str">
        <f>IF(OR(Personal!B7="Elegir",Personal!B7=0), "Insertar en la pestaña Personal", Personal!B7)</f>
        <v>Proyecto en Cooperación</v>
      </c>
      <c r="C7" s="95"/>
      <c r="D7" s="95"/>
      <c r="E7" s="96"/>
      <c r="AQ7" s="9"/>
      <c r="AR7" s="9"/>
      <c r="AS7" s="9"/>
      <c r="AT7" s="9"/>
      <c r="AU7" s="9"/>
    </row>
    <row r="8" spans="1:104" s="9" customFormat="1" ht="15.75" thickBot="1" x14ac:dyDescent="0.3">
      <c r="A8" s="16"/>
      <c r="F8" s="41"/>
    </row>
    <row r="9" spans="1:104" ht="15.75" thickBot="1" x14ac:dyDescent="0.3">
      <c r="A9" s="18" t="s">
        <v>2</v>
      </c>
      <c r="B9" s="95" t="str">
        <f>IF(Personal!B9=0, "Insertar en la pestaña Personal", Personal!B9)</f>
        <v>Insertar en la pestaña Personal</v>
      </c>
      <c r="C9" s="95"/>
      <c r="D9" s="95"/>
      <c r="E9" s="96"/>
      <c r="AQ9" s="9"/>
      <c r="AR9" s="9"/>
      <c r="AS9" s="9"/>
      <c r="AT9" s="9"/>
      <c r="AU9" s="9"/>
    </row>
    <row r="10" spans="1:104" ht="15.75" thickBot="1" x14ac:dyDescent="0.3">
      <c r="A10" s="18" t="s">
        <v>20</v>
      </c>
      <c r="B10" s="95" t="str">
        <f>IF(Personal!B10=0, "Insertar en la pestaña Personal", Personal!B10)</f>
        <v>Insertar en la pestaña Personal</v>
      </c>
      <c r="C10" s="95"/>
      <c r="D10" s="95"/>
      <c r="E10" s="96"/>
      <c r="J10" s="17"/>
      <c r="AQ10" s="9"/>
      <c r="AR10" s="9"/>
      <c r="AS10" s="9"/>
      <c r="AT10" s="9"/>
      <c r="AU10" s="9"/>
    </row>
    <row r="11" spans="1:104" x14ac:dyDescent="0.25">
      <c r="A11" s="9"/>
      <c r="B11" s="9"/>
      <c r="C11" s="9"/>
      <c r="D11" s="9"/>
      <c r="E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</row>
    <row r="12" spans="1:104" x14ac:dyDescent="0.25">
      <c r="A12" s="2" t="s">
        <v>9</v>
      </c>
      <c r="B12" s="1" t="s">
        <v>37</v>
      </c>
      <c r="C12" s="1" t="s">
        <v>55</v>
      </c>
      <c r="D12" s="1" t="s">
        <v>18</v>
      </c>
    </row>
    <row r="13" spans="1:104" ht="18.75" customHeight="1" x14ac:dyDescent="0.25">
      <c r="A13" s="3" t="s">
        <v>24</v>
      </c>
      <c r="B13" s="8">
        <f>Personal!G31</f>
        <v>0</v>
      </c>
      <c r="C13" s="8">
        <f>Personal!H31</f>
        <v>0</v>
      </c>
      <c r="D13" s="88">
        <f>+B13+C13</f>
        <v>0</v>
      </c>
      <c r="E13" s="41" t="str">
        <f>IF(E28="Limitado","Limitado condición 5","")</f>
        <v/>
      </c>
    </row>
    <row r="14" spans="1:104" ht="18.75" customHeight="1" x14ac:dyDescent="0.25">
      <c r="A14" s="44" t="s">
        <v>25</v>
      </c>
      <c r="B14" s="8">
        <f>'Contratos I+D+i'!D36</f>
        <v>0</v>
      </c>
      <c r="C14" s="8">
        <f>'Contratos I+D+i'!E36</f>
        <v>0</v>
      </c>
      <c r="D14" s="88">
        <f t="shared" ref="D14:D19" si="0">+B14+C14</f>
        <v>0</v>
      </c>
      <c r="E14" s="41"/>
    </row>
    <row r="15" spans="1:104" x14ac:dyDescent="0.25">
      <c r="A15" s="3" t="s">
        <v>41</v>
      </c>
      <c r="B15" s="8">
        <f>'Adquisición Conocimiento'!C31</f>
        <v>0</v>
      </c>
      <c r="C15" s="8">
        <f>'Adquisición Conocimiento'!D31</f>
        <v>0</v>
      </c>
      <c r="D15" s="88">
        <f t="shared" si="0"/>
        <v>0</v>
      </c>
      <c r="E15" s="41"/>
    </row>
    <row r="16" spans="1:104" ht="18" customHeight="1" x14ac:dyDescent="0.25">
      <c r="A16" s="3" t="s">
        <v>27</v>
      </c>
      <c r="B16" s="8">
        <f>'Material Fungible'!F34</f>
        <v>0</v>
      </c>
      <c r="C16" s="8">
        <f>'Material Fungible'!G34</f>
        <v>0</v>
      </c>
      <c r="D16" s="88">
        <f t="shared" si="0"/>
        <v>0</v>
      </c>
      <c r="E16" s="41"/>
    </row>
    <row r="17" spans="1:42" ht="20.25" customHeight="1" x14ac:dyDescent="0.25">
      <c r="A17" s="3" t="s">
        <v>62</v>
      </c>
      <c r="B17" s="8">
        <f>'Activos materiales'!C28</f>
        <v>0</v>
      </c>
      <c r="C17" s="8">
        <f>'Activos materiales'!D28</f>
        <v>0</v>
      </c>
      <c r="D17" s="88">
        <f t="shared" si="0"/>
        <v>0</v>
      </c>
      <c r="E17" s="41"/>
    </row>
    <row r="18" spans="1:42" ht="18" customHeight="1" x14ac:dyDescent="0.25">
      <c r="A18" s="3" t="s">
        <v>28</v>
      </c>
      <c r="B18" s="8">
        <f>Auditoría!E13</f>
        <v>0</v>
      </c>
      <c r="C18" s="8">
        <f>Auditoría!F13</f>
        <v>0</v>
      </c>
      <c r="D18" s="88">
        <f t="shared" si="0"/>
        <v>0</v>
      </c>
      <c r="E18" s="41" t="str">
        <f>IF(E29="Limitado","Limitado condición 6","")</f>
        <v/>
      </c>
    </row>
    <row r="19" spans="1:42" ht="18" customHeight="1" x14ac:dyDescent="0.25">
      <c r="A19" s="85" t="s">
        <v>74</v>
      </c>
      <c r="B19" s="8">
        <f>'Costes indirectos'!D14</f>
        <v>0</v>
      </c>
      <c r="C19" s="8">
        <f>'Costes indirectos'!F14</f>
        <v>0</v>
      </c>
      <c r="D19" s="88">
        <f t="shared" si="0"/>
        <v>0</v>
      </c>
      <c r="E19" s="41" t="str">
        <f>IF(E27="Limitado","Limitado condición 4","")</f>
        <v/>
      </c>
    </row>
    <row r="20" spans="1:42" x14ac:dyDescent="0.25">
      <c r="A20" s="19" t="s">
        <v>19</v>
      </c>
      <c r="B20" s="20">
        <f>SUM(B13:B19)</f>
        <v>0</v>
      </c>
      <c r="C20" s="20">
        <f t="shared" ref="C20" si="1">SUM(C13:C19)</f>
        <v>0</v>
      </c>
      <c r="D20" s="87">
        <f>SUM(D13:D19)</f>
        <v>0</v>
      </c>
      <c r="E20" s="41" t="str">
        <f>IF(AND(A20=0,B20=0,C20=0),"",IF($B$20&gt;$D$20*0.45,"No cumple condiciones",IF($D$20&lt;=200000,"","No cumple condiciones")))</f>
        <v/>
      </c>
    </row>
    <row r="21" spans="1:42" s="9" customFormat="1" ht="8.25" customHeight="1" x14ac:dyDescent="0.25">
      <c r="A21" s="10"/>
      <c r="B21" s="10"/>
      <c r="C21" s="10"/>
      <c r="D21" s="10"/>
      <c r="E21" s="10"/>
      <c r="F21" s="41"/>
      <c r="G21" s="10"/>
    </row>
    <row r="22" spans="1:42" s="9" customFormat="1" x14ac:dyDescent="0.25">
      <c r="A22" s="23"/>
      <c r="B22" s="11"/>
      <c r="C22" s="11"/>
      <c r="D22" s="11"/>
      <c r="E22" s="11"/>
      <c r="F22" s="41"/>
      <c r="G22" s="11"/>
    </row>
    <row r="23" spans="1:42" s="9" customFormat="1" ht="15.75" thickBot="1" x14ac:dyDescent="0.3">
      <c r="A23" s="11"/>
      <c r="B23" s="11"/>
      <c r="C23" s="11"/>
      <c r="D23" s="11"/>
      <c r="E23" s="11"/>
      <c r="F23" s="41"/>
      <c r="G23" s="11"/>
    </row>
    <row r="24" spans="1:42" s="4" customFormat="1" ht="48.75" customHeight="1" thickBot="1" x14ac:dyDescent="0.3">
      <c r="A24" s="108" t="s">
        <v>79</v>
      </c>
      <c r="B24" s="109"/>
      <c r="C24" s="109"/>
      <c r="D24" s="5" t="s">
        <v>32</v>
      </c>
      <c r="E24" s="6" t="str">
        <f>IF($B$20&lt;=$D$20*0.45,"OK","Comprobar con el resto de socios, cumplimiento de esta condición")</f>
        <v>OK</v>
      </c>
      <c r="F24" s="43"/>
      <c r="G24" s="13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</row>
    <row r="25" spans="1:42" ht="31.5" customHeight="1" thickBot="1" x14ac:dyDescent="0.3">
      <c r="A25" s="115" t="s">
        <v>76</v>
      </c>
      <c r="B25" s="116"/>
      <c r="C25" s="117"/>
      <c r="D25" s="5" t="s">
        <v>33</v>
      </c>
      <c r="E25" s="7" t="str">
        <f>IF(D20&lt;=200000,"OK","No cumple")</f>
        <v>OK</v>
      </c>
      <c r="G25" s="13"/>
    </row>
    <row r="26" spans="1:42" ht="50.25" customHeight="1" thickBot="1" x14ac:dyDescent="0.3">
      <c r="A26" s="115" t="s">
        <v>77</v>
      </c>
      <c r="B26" s="116"/>
      <c r="C26" s="117"/>
      <c r="D26" s="5" t="s">
        <v>38</v>
      </c>
      <c r="E26" s="6" t="str">
        <f>IF(OR($D$20=0,$D$20&gt;=200000),"Comprobar con el resto de socios, cumplimiento de esta condición","Comprobar con el resto de socios, cumplimiento de esta condición")</f>
        <v>Comprobar con el resto de socios, cumplimiento de esta condición</v>
      </c>
      <c r="G26" s="13"/>
    </row>
    <row r="27" spans="1:42" ht="34.5" customHeight="1" thickBot="1" x14ac:dyDescent="0.3">
      <c r="A27" s="115" t="s">
        <v>78</v>
      </c>
      <c r="B27" s="116"/>
      <c r="C27" s="117"/>
      <c r="D27" s="5" t="s">
        <v>39</v>
      </c>
      <c r="E27" s="7" t="str">
        <f>IF(OR('Costes indirectos'!C14="Limitado",'Costes indirectos'!E14="Limitado"),"Limitado","Ok")</f>
        <v>Ok</v>
      </c>
      <c r="G27" s="13"/>
    </row>
    <row r="28" spans="1:42" ht="25.5" customHeight="1" thickBot="1" x14ac:dyDescent="0.3">
      <c r="A28" s="113" t="s">
        <v>54</v>
      </c>
      <c r="B28" s="114"/>
      <c r="C28" s="114"/>
      <c r="D28" s="5" t="s">
        <v>40</v>
      </c>
      <c r="E28" s="7" t="str">
        <f>IF(COUNTIF(Personal!$E$13:'Personal'!$E$268,"&gt;50")&gt;0,"Limitado","OK")</f>
        <v>OK</v>
      </c>
    </row>
    <row r="29" spans="1:42" ht="32.25" customHeight="1" thickBot="1" x14ac:dyDescent="0.3">
      <c r="A29" s="108" t="s">
        <v>50</v>
      </c>
      <c r="B29" s="109"/>
      <c r="C29" s="109"/>
      <c r="D29" s="5" t="s">
        <v>51</v>
      </c>
      <c r="E29" s="7" t="str">
        <f>IF(OR(Auditoría!C13&gt;1400,Auditoría!D13&gt;1400),"Limitado","Ok")</f>
        <v>Ok</v>
      </c>
    </row>
    <row r="30" spans="1:42" s="9" customFormat="1" ht="8.25" customHeight="1" thickBot="1" x14ac:dyDescent="0.3">
      <c r="A30" s="15"/>
      <c r="B30" s="14"/>
      <c r="C30" s="14"/>
      <c r="D30" s="14"/>
      <c r="E30" s="14"/>
      <c r="F30" s="41"/>
    </row>
    <row r="31" spans="1:42" ht="70.5" customHeight="1" thickBot="1" x14ac:dyDescent="0.3">
      <c r="A31" s="110" t="s">
        <v>53</v>
      </c>
      <c r="B31" s="111"/>
      <c r="C31" s="111"/>
      <c r="D31" s="111"/>
      <c r="E31" s="112"/>
      <c r="F31" s="40"/>
    </row>
    <row r="32" spans="1:42" s="9" customFormat="1" x14ac:dyDescent="0.25">
      <c r="F32" s="40"/>
    </row>
    <row r="33" spans="3:6" s="9" customFormat="1" x14ac:dyDescent="0.25">
      <c r="F33" s="40"/>
    </row>
    <row r="34" spans="3:6" s="9" customFormat="1" x14ac:dyDescent="0.25">
      <c r="F34" s="40"/>
    </row>
    <row r="35" spans="3:6" s="9" customFormat="1" x14ac:dyDescent="0.25">
      <c r="F35" s="40"/>
    </row>
    <row r="36" spans="3:6" s="9" customFormat="1" x14ac:dyDescent="0.25">
      <c r="F36" s="40"/>
    </row>
    <row r="37" spans="3:6" s="9" customFormat="1" x14ac:dyDescent="0.25">
      <c r="F37" s="41"/>
    </row>
    <row r="38" spans="3:6" s="9" customFormat="1" x14ac:dyDescent="0.25">
      <c r="F38" s="41"/>
    </row>
    <row r="39" spans="3:6" s="9" customFormat="1" x14ac:dyDescent="0.25">
      <c r="F39" s="41"/>
    </row>
    <row r="40" spans="3:6" s="9" customFormat="1" x14ac:dyDescent="0.25">
      <c r="F40" s="41"/>
    </row>
    <row r="41" spans="3:6" s="9" customFormat="1" x14ac:dyDescent="0.25">
      <c r="C41" s="45"/>
      <c r="F41" s="41"/>
    </row>
    <row r="42" spans="3:6" s="9" customFormat="1" x14ac:dyDescent="0.25">
      <c r="F42" s="41"/>
    </row>
    <row r="43" spans="3:6" s="9" customFormat="1" x14ac:dyDescent="0.25">
      <c r="F43" s="41"/>
    </row>
    <row r="44" spans="3:6" s="9" customFormat="1" x14ac:dyDescent="0.25">
      <c r="F44" s="41"/>
    </row>
    <row r="45" spans="3:6" s="9" customFormat="1" x14ac:dyDescent="0.25">
      <c r="F45" s="41"/>
    </row>
    <row r="46" spans="3:6" s="9" customFormat="1" x14ac:dyDescent="0.25">
      <c r="F46" s="41"/>
    </row>
    <row r="47" spans="3:6" s="9" customFormat="1" x14ac:dyDescent="0.25">
      <c r="F47" s="41"/>
    </row>
    <row r="48" spans="3:6" s="9" customFormat="1" x14ac:dyDescent="0.25">
      <c r="F48" s="41"/>
    </row>
    <row r="49" spans="6:6" s="9" customFormat="1" x14ac:dyDescent="0.25">
      <c r="F49" s="41"/>
    </row>
    <row r="50" spans="6:6" s="9" customFormat="1" x14ac:dyDescent="0.25">
      <c r="F50" s="41"/>
    </row>
    <row r="51" spans="6:6" s="9" customFormat="1" x14ac:dyDescent="0.25">
      <c r="F51" s="41"/>
    </row>
    <row r="52" spans="6:6" s="9" customFormat="1" x14ac:dyDescent="0.25">
      <c r="F52" s="41"/>
    </row>
    <row r="53" spans="6:6" s="9" customFormat="1" x14ac:dyDescent="0.25">
      <c r="F53" s="41"/>
    </row>
    <row r="54" spans="6:6" s="9" customFormat="1" x14ac:dyDescent="0.25">
      <c r="F54" s="41"/>
    </row>
    <row r="55" spans="6:6" s="9" customFormat="1" x14ac:dyDescent="0.25">
      <c r="F55" s="41"/>
    </row>
    <row r="56" spans="6:6" s="9" customFormat="1" x14ac:dyDescent="0.25">
      <c r="F56" s="41"/>
    </row>
    <row r="57" spans="6:6" s="9" customFormat="1" x14ac:dyDescent="0.25">
      <c r="F57" s="41"/>
    </row>
    <row r="58" spans="6:6" s="9" customFormat="1" x14ac:dyDescent="0.25">
      <c r="F58" s="41"/>
    </row>
    <row r="59" spans="6:6" s="9" customFormat="1" x14ac:dyDescent="0.25">
      <c r="F59" s="41"/>
    </row>
    <row r="60" spans="6:6" s="9" customFormat="1" x14ac:dyDescent="0.25">
      <c r="F60" s="41"/>
    </row>
    <row r="61" spans="6:6" s="9" customFormat="1" x14ac:dyDescent="0.25">
      <c r="F61" s="41"/>
    </row>
    <row r="62" spans="6:6" s="9" customFormat="1" x14ac:dyDescent="0.25">
      <c r="F62" s="41"/>
    </row>
    <row r="63" spans="6:6" s="9" customFormat="1" x14ac:dyDescent="0.25">
      <c r="F63" s="41"/>
    </row>
    <row r="64" spans="6:6" s="9" customFormat="1" x14ac:dyDescent="0.25">
      <c r="F64" s="41"/>
    </row>
    <row r="65" spans="6:6" s="9" customFormat="1" x14ac:dyDescent="0.25">
      <c r="F65" s="41"/>
    </row>
    <row r="66" spans="6:6" s="9" customFormat="1" x14ac:dyDescent="0.25">
      <c r="F66" s="41"/>
    </row>
    <row r="67" spans="6:6" s="9" customFormat="1" x14ac:dyDescent="0.25">
      <c r="F67" s="41"/>
    </row>
    <row r="68" spans="6:6" s="9" customFormat="1" x14ac:dyDescent="0.25">
      <c r="F68" s="41"/>
    </row>
    <row r="69" spans="6:6" s="9" customFormat="1" x14ac:dyDescent="0.25">
      <c r="F69" s="41"/>
    </row>
    <row r="70" spans="6:6" s="9" customFormat="1" x14ac:dyDescent="0.25">
      <c r="F70" s="41"/>
    </row>
    <row r="71" spans="6:6" s="9" customFormat="1" x14ac:dyDescent="0.25">
      <c r="F71" s="41"/>
    </row>
    <row r="72" spans="6:6" s="9" customFormat="1" x14ac:dyDescent="0.25">
      <c r="F72" s="41"/>
    </row>
    <row r="73" spans="6:6" s="9" customFormat="1" x14ac:dyDescent="0.25">
      <c r="F73" s="41"/>
    </row>
    <row r="74" spans="6:6" s="9" customFormat="1" x14ac:dyDescent="0.25">
      <c r="F74" s="41"/>
    </row>
    <row r="75" spans="6:6" s="9" customFormat="1" x14ac:dyDescent="0.25">
      <c r="F75" s="41"/>
    </row>
    <row r="76" spans="6:6" s="9" customFormat="1" x14ac:dyDescent="0.25">
      <c r="F76" s="41"/>
    </row>
    <row r="77" spans="6:6" s="9" customFormat="1" x14ac:dyDescent="0.25">
      <c r="F77" s="41"/>
    </row>
    <row r="78" spans="6:6" s="9" customFormat="1" x14ac:dyDescent="0.25">
      <c r="F78" s="41"/>
    </row>
    <row r="79" spans="6:6" s="9" customFormat="1" x14ac:dyDescent="0.25">
      <c r="F79" s="41"/>
    </row>
    <row r="80" spans="6:6" s="9" customFormat="1" x14ac:dyDescent="0.25">
      <c r="F80" s="41"/>
    </row>
    <row r="81" spans="6:6" s="9" customFormat="1" x14ac:dyDescent="0.25">
      <c r="F81" s="41"/>
    </row>
    <row r="82" spans="6:6" s="9" customFormat="1" x14ac:dyDescent="0.25">
      <c r="F82" s="41"/>
    </row>
    <row r="83" spans="6:6" s="9" customFormat="1" x14ac:dyDescent="0.25">
      <c r="F83" s="41"/>
    </row>
    <row r="84" spans="6:6" s="9" customFormat="1" x14ac:dyDescent="0.25">
      <c r="F84" s="41"/>
    </row>
    <row r="85" spans="6:6" s="9" customFormat="1" x14ac:dyDescent="0.25">
      <c r="F85" s="41"/>
    </row>
    <row r="86" spans="6:6" s="9" customFormat="1" x14ac:dyDescent="0.25">
      <c r="F86" s="41"/>
    </row>
    <row r="87" spans="6:6" s="9" customFormat="1" x14ac:dyDescent="0.25">
      <c r="F87" s="41"/>
    </row>
    <row r="88" spans="6:6" s="9" customFormat="1" x14ac:dyDescent="0.25">
      <c r="F88" s="41"/>
    </row>
    <row r="89" spans="6:6" s="9" customFormat="1" x14ac:dyDescent="0.25">
      <c r="F89" s="41"/>
    </row>
    <row r="90" spans="6:6" s="9" customFormat="1" x14ac:dyDescent="0.25">
      <c r="F90" s="41"/>
    </row>
    <row r="91" spans="6:6" s="9" customFormat="1" x14ac:dyDescent="0.25">
      <c r="F91" s="41"/>
    </row>
    <row r="92" spans="6:6" s="9" customFormat="1" x14ac:dyDescent="0.25">
      <c r="F92" s="41"/>
    </row>
    <row r="93" spans="6:6" s="9" customFormat="1" x14ac:dyDescent="0.25">
      <c r="F93" s="41"/>
    </row>
    <row r="94" spans="6:6" s="9" customFormat="1" x14ac:dyDescent="0.25">
      <c r="F94" s="41"/>
    </row>
    <row r="95" spans="6:6" s="9" customFormat="1" x14ac:dyDescent="0.25">
      <c r="F95" s="41"/>
    </row>
    <row r="96" spans="6:6" s="9" customFormat="1" x14ac:dyDescent="0.25">
      <c r="F96" s="41"/>
    </row>
    <row r="97" spans="6:6" s="9" customFormat="1" x14ac:dyDescent="0.25">
      <c r="F97" s="41"/>
    </row>
    <row r="98" spans="6:6" s="9" customFormat="1" x14ac:dyDescent="0.25">
      <c r="F98" s="41"/>
    </row>
    <row r="99" spans="6:6" s="9" customFormat="1" x14ac:dyDescent="0.25">
      <c r="F99" s="41"/>
    </row>
    <row r="100" spans="6:6" s="9" customFormat="1" x14ac:dyDescent="0.25">
      <c r="F100" s="41"/>
    </row>
    <row r="101" spans="6:6" s="9" customFormat="1" x14ac:dyDescent="0.25">
      <c r="F101" s="41"/>
    </row>
    <row r="102" spans="6:6" s="9" customFormat="1" x14ac:dyDescent="0.25">
      <c r="F102" s="41"/>
    </row>
    <row r="103" spans="6:6" s="9" customFormat="1" x14ac:dyDescent="0.25">
      <c r="F103" s="41"/>
    </row>
    <row r="104" spans="6:6" s="9" customFormat="1" x14ac:dyDescent="0.25">
      <c r="F104" s="41"/>
    </row>
    <row r="105" spans="6:6" s="9" customFormat="1" x14ac:dyDescent="0.25">
      <c r="F105" s="41"/>
    </row>
    <row r="106" spans="6:6" s="9" customFormat="1" x14ac:dyDescent="0.25">
      <c r="F106" s="41"/>
    </row>
    <row r="107" spans="6:6" s="9" customFormat="1" x14ac:dyDescent="0.25">
      <c r="F107" s="41"/>
    </row>
    <row r="108" spans="6:6" s="9" customFormat="1" x14ac:dyDescent="0.25">
      <c r="F108" s="41"/>
    </row>
    <row r="109" spans="6:6" s="9" customFormat="1" x14ac:dyDescent="0.25">
      <c r="F109" s="41"/>
    </row>
    <row r="110" spans="6:6" s="9" customFormat="1" x14ac:dyDescent="0.25">
      <c r="F110" s="41"/>
    </row>
    <row r="111" spans="6:6" s="9" customFormat="1" x14ac:dyDescent="0.25">
      <c r="F111" s="41"/>
    </row>
    <row r="112" spans="6:6" s="9" customFormat="1" x14ac:dyDescent="0.25">
      <c r="F112" s="41"/>
    </row>
    <row r="113" spans="6:6" s="9" customFormat="1" x14ac:dyDescent="0.25">
      <c r="F113" s="41"/>
    </row>
    <row r="114" spans="6:6" s="9" customFormat="1" x14ac:dyDescent="0.25">
      <c r="F114" s="41"/>
    </row>
    <row r="115" spans="6:6" s="9" customFormat="1" x14ac:dyDescent="0.25">
      <c r="F115" s="41"/>
    </row>
    <row r="116" spans="6:6" s="9" customFormat="1" x14ac:dyDescent="0.25">
      <c r="F116" s="41"/>
    </row>
    <row r="117" spans="6:6" s="9" customFormat="1" x14ac:dyDescent="0.25">
      <c r="F117" s="41"/>
    </row>
    <row r="118" spans="6:6" s="9" customFormat="1" x14ac:dyDescent="0.25">
      <c r="F118" s="41"/>
    </row>
    <row r="119" spans="6:6" s="9" customFormat="1" x14ac:dyDescent="0.25">
      <c r="F119" s="41"/>
    </row>
    <row r="120" spans="6:6" s="9" customFormat="1" x14ac:dyDescent="0.25">
      <c r="F120" s="41"/>
    </row>
    <row r="121" spans="6:6" s="9" customFormat="1" x14ac:dyDescent="0.25">
      <c r="F121" s="41"/>
    </row>
    <row r="122" spans="6:6" s="9" customFormat="1" x14ac:dyDescent="0.25">
      <c r="F122" s="41"/>
    </row>
    <row r="123" spans="6:6" s="9" customFormat="1" x14ac:dyDescent="0.25">
      <c r="F123" s="41"/>
    </row>
    <row r="124" spans="6:6" s="9" customFormat="1" x14ac:dyDescent="0.25">
      <c r="F124" s="41"/>
    </row>
    <row r="125" spans="6:6" s="9" customFormat="1" x14ac:dyDescent="0.25">
      <c r="F125" s="41"/>
    </row>
    <row r="126" spans="6:6" s="9" customFormat="1" x14ac:dyDescent="0.25">
      <c r="F126" s="41"/>
    </row>
    <row r="127" spans="6:6" s="9" customFormat="1" x14ac:dyDescent="0.25">
      <c r="F127" s="41"/>
    </row>
    <row r="128" spans="6:6" s="9" customFormat="1" x14ac:dyDescent="0.25">
      <c r="F128" s="41"/>
    </row>
    <row r="129" spans="6:6" s="9" customFormat="1" x14ac:dyDescent="0.25">
      <c r="F129" s="41"/>
    </row>
    <row r="130" spans="6:6" s="9" customFormat="1" x14ac:dyDescent="0.25">
      <c r="F130" s="41"/>
    </row>
    <row r="131" spans="6:6" s="9" customFormat="1" x14ac:dyDescent="0.25">
      <c r="F131" s="41"/>
    </row>
    <row r="132" spans="6:6" s="9" customFormat="1" x14ac:dyDescent="0.25">
      <c r="F132" s="41"/>
    </row>
    <row r="133" spans="6:6" s="9" customFormat="1" x14ac:dyDescent="0.25">
      <c r="F133" s="41"/>
    </row>
    <row r="134" spans="6:6" s="9" customFormat="1" x14ac:dyDescent="0.25">
      <c r="F134" s="41"/>
    </row>
    <row r="135" spans="6:6" s="9" customFormat="1" x14ac:dyDescent="0.25">
      <c r="F135" s="41"/>
    </row>
    <row r="136" spans="6:6" s="9" customFormat="1" x14ac:dyDescent="0.25">
      <c r="F136" s="41"/>
    </row>
    <row r="137" spans="6:6" s="9" customFormat="1" x14ac:dyDescent="0.25">
      <c r="F137" s="41"/>
    </row>
    <row r="138" spans="6:6" s="9" customFormat="1" x14ac:dyDescent="0.25">
      <c r="F138" s="41"/>
    </row>
    <row r="139" spans="6:6" s="9" customFormat="1" x14ac:dyDescent="0.25">
      <c r="F139" s="41"/>
    </row>
    <row r="140" spans="6:6" s="9" customFormat="1" x14ac:dyDescent="0.25">
      <c r="F140" s="41"/>
    </row>
    <row r="141" spans="6:6" s="9" customFormat="1" x14ac:dyDescent="0.25">
      <c r="F141" s="41"/>
    </row>
    <row r="142" spans="6:6" s="9" customFormat="1" x14ac:dyDescent="0.25">
      <c r="F142" s="41"/>
    </row>
    <row r="143" spans="6:6" s="9" customFormat="1" x14ac:dyDescent="0.25">
      <c r="F143" s="41"/>
    </row>
    <row r="144" spans="6:6" s="9" customFormat="1" x14ac:dyDescent="0.25">
      <c r="F144" s="41"/>
    </row>
    <row r="145" spans="6:6" s="9" customFormat="1" x14ac:dyDescent="0.25">
      <c r="F145" s="41"/>
    </row>
    <row r="146" spans="6:6" s="9" customFormat="1" x14ac:dyDescent="0.25">
      <c r="F146" s="41"/>
    </row>
    <row r="147" spans="6:6" s="9" customFormat="1" x14ac:dyDescent="0.25">
      <c r="F147" s="41"/>
    </row>
    <row r="148" spans="6:6" s="9" customFormat="1" x14ac:dyDescent="0.25">
      <c r="F148" s="41"/>
    </row>
    <row r="149" spans="6:6" s="9" customFormat="1" x14ac:dyDescent="0.25">
      <c r="F149" s="41"/>
    </row>
    <row r="150" spans="6:6" s="9" customFormat="1" x14ac:dyDescent="0.25">
      <c r="F150" s="41"/>
    </row>
    <row r="151" spans="6:6" s="9" customFormat="1" x14ac:dyDescent="0.25">
      <c r="F151" s="41"/>
    </row>
    <row r="152" spans="6:6" s="9" customFormat="1" x14ac:dyDescent="0.25">
      <c r="F152" s="41"/>
    </row>
    <row r="153" spans="6:6" s="9" customFormat="1" x14ac:dyDescent="0.25">
      <c r="F153" s="41"/>
    </row>
    <row r="154" spans="6:6" s="9" customFormat="1" x14ac:dyDescent="0.25">
      <c r="F154" s="41"/>
    </row>
    <row r="155" spans="6:6" s="9" customFormat="1" x14ac:dyDescent="0.25">
      <c r="F155" s="41"/>
    </row>
    <row r="156" spans="6:6" s="9" customFormat="1" x14ac:dyDescent="0.25">
      <c r="F156" s="41"/>
    </row>
    <row r="157" spans="6:6" s="9" customFormat="1" x14ac:dyDescent="0.25">
      <c r="F157" s="41"/>
    </row>
    <row r="158" spans="6:6" s="9" customFormat="1" x14ac:dyDescent="0.25">
      <c r="F158" s="41"/>
    </row>
    <row r="159" spans="6:6" s="9" customFormat="1" x14ac:dyDescent="0.25">
      <c r="F159" s="41"/>
    </row>
    <row r="160" spans="6:6" s="9" customFormat="1" x14ac:dyDescent="0.25">
      <c r="F160" s="41"/>
    </row>
    <row r="161" spans="6:6" s="9" customFormat="1" x14ac:dyDescent="0.25">
      <c r="F161" s="41"/>
    </row>
    <row r="162" spans="6:6" s="9" customFormat="1" x14ac:dyDescent="0.25">
      <c r="F162" s="41"/>
    </row>
    <row r="163" spans="6:6" s="9" customFormat="1" x14ac:dyDescent="0.25">
      <c r="F163" s="41"/>
    </row>
    <row r="164" spans="6:6" s="9" customFormat="1" x14ac:dyDescent="0.25">
      <c r="F164" s="41"/>
    </row>
    <row r="165" spans="6:6" s="9" customFormat="1" x14ac:dyDescent="0.25">
      <c r="F165" s="41"/>
    </row>
    <row r="166" spans="6:6" s="9" customFormat="1" x14ac:dyDescent="0.25">
      <c r="F166" s="41"/>
    </row>
    <row r="167" spans="6:6" s="9" customFormat="1" x14ac:dyDescent="0.25">
      <c r="F167" s="41"/>
    </row>
    <row r="168" spans="6:6" s="9" customFormat="1" x14ac:dyDescent="0.25">
      <c r="F168" s="41"/>
    </row>
    <row r="169" spans="6:6" s="9" customFormat="1" x14ac:dyDescent="0.25">
      <c r="F169" s="41"/>
    </row>
    <row r="170" spans="6:6" s="9" customFormat="1" x14ac:dyDescent="0.25">
      <c r="F170" s="41"/>
    </row>
    <row r="171" spans="6:6" s="9" customFormat="1" x14ac:dyDescent="0.25">
      <c r="F171" s="41"/>
    </row>
    <row r="172" spans="6:6" s="9" customFormat="1" x14ac:dyDescent="0.25">
      <c r="F172" s="41"/>
    </row>
    <row r="173" spans="6:6" s="9" customFormat="1" x14ac:dyDescent="0.25">
      <c r="F173" s="41"/>
    </row>
    <row r="174" spans="6:6" s="9" customFormat="1" x14ac:dyDescent="0.25">
      <c r="F174" s="41"/>
    </row>
    <row r="175" spans="6:6" s="9" customFormat="1" x14ac:dyDescent="0.25">
      <c r="F175" s="41"/>
    </row>
    <row r="176" spans="6:6" s="9" customFormat="1" x14ac:dyDescent="0.25">
      <c r="F176" s="41"/>
    </row>
    <row r="177" spans="6:6" s="9" customFormat="1" x14ac:dyDescent="0.25">
      <c r="F177" s="41"/>
    </row>
    <row r="178" spans="6:6" s="9" customFormat="1" x14ac:dyDescent="0.25">
      <c r="F178" s="41"/>
    </row>
    <row r="179" spans="6:6" s="9" customFormat="1" x14ac:dyDescent="0.25">
      <c r="F179" s="41"/>
    </row>
    <row r="180" spans="6:6" s="9" customFormat="1" x14ac:dyDescent="0.25">
      <c r="F180" s="41"/>
    </row>
    <row r="181" spans="6:6" s="9" customFormat="1" x14ac:dyDescent="0.25">
      <c r="F181" s="41"/>
    </row>
    <row r="182" spans="6:6" s="9" customFormat="1" x14ac:dyDescent="0.25">
      <c r="F182" s="41"/>
    </row>
    <row r="183" spans="6:6" s="9" customFormat="1" x14ac:dyDescent="0.25">
      <c r="F183" s="41"/>
    </row>
    <row r="184" spans="6:6" s="9" customFormat="1" x14ac:dyDescent="0.25">
      <c r="F184" s="41"/>
    </row>
    <row r="185" spans="6:6" s="9" customFormat="1" x14ac:dyDescent="0.25">
      <c r="F185" s="41"/>
    </row>
    <row r="186" spans="6:6" s="9" customFormat="1" x14ac:dyDescent="0.25">
      <c r="F186" s="41"/>
    </row>
    <row r="187" spans="6:6" s="9" customFormat="1" x14ac:dyDescent="0.25">
      <c r="F187" s="41"/>
    </row>
    <row r="188" spans="6:6" s="9" customFormat="1" x14ac:dyDescent="0.25">
      <c r="F188" s="41"/>
    </row>
    <row r="189" spans="6:6" s="9" customFormat="1" x14ac:dyDescent="0.25">
      <c r="F189" s="41"/>
    </row>
    <row r="190" spans="6:6" s="9" customFormat="1" x14ac:dyDescent="0.25">
      <c r="F190" s="41"/>
    </row>
    <row r="191" spans="6:6" s="9" customFormat="1" x14ac:dyDescent="0.25">
      <c r="F191" s="41"/>
    </row>
    <row r="192" spans="6:6" s="9" customFormat="1" x14ac:dyDescent="0.25">
      <c r="F192" s="41"/>
    </row>
    <row r="193" spans="6:6" s="9" customFormat="1" x14ac:dyDescent="0.25">
      <c r="F193" s="41"/>
    </row>
    <row r="194" spans="6:6" s="9" customFormat="1" x14ac:dyDescent="0.25">
      <c r="F194" s="41"/>
    </row>
    <row r="195" spans="6:6" s="9" customFormat="1" x14ac:dyDescent="0.25">
      <c r="F195" s="41"/>
    </row>
    <row r="196" spans="6:6" s="9" customFormat="1" x14ac:dyDescent="0.25">
      <c r="F196" s="41"/>
    </row>
    <row r="197" spans="6:6" s="9" customFormat="1" x14ac:dyDescent="0.25">
      <c r="F197" s="41"/>
    </row>
    <row r="198" spans="6:6" s="9" customFormat="1" x14ac:dyDescent="0.25">
      <c r="F198" s="41"/>
    </row>
    <row r="199" spans="6:6" s="9" customFormat="1" x14ac:dyDescent="0.25">
      <c r="F199" s="41"/>
    </row>
    <row r="200" spans="6:6" s="9" customFormat="1" x14ac:dyDescent="0.25">
      <c r="F200" s="41"/>
    </row>
    <row r="201" spans="6:6" s="9" customFormat="1" x14ac:dyDescent="0.25">
      <c r="F201" s="41"/>
    </row>
    <row r="202" spans="6:6" s="9" customFormat="1" x14ac:dyDescent="0.25">
      <c r="F202" s="41"/>
    </row>
    <row r="203" spans="6:6" s="9" customFormat="1" x14ac:dyDescent="0.25">
      <c r="F203" s="41"/>
    </row>
    <row r="204" spans="6:6" s="9" customFormat="1" x14ac:dyDescent="0.25">
      <c r="F204" s="41"/>
    </row>
    <row r="205" spans="6:6" s="9" customFormat="1" x14ac:dyDescent="0.25">
      <c r="F205" s="41"/>
    </row>
    <row r="206" spans="6:6" s="9" customFormat="1" x14ac:dyDescent="0.25">
      <c r="F206" s="41"/>
    </row>
    <row r="207" spans="6:6" s="9" customFormat="1" x14ac:dyDescent="0.25">
      <c r="F207" s="41"/>
    </row>
    <row r="208" spans="6:6" s="9" customFormat="1" x14ac:dyDescent="0.25">
      <c r="F208" s="41"/>
    </row>
    <row r="209" spans="6:6" s="9" customFormat="1" x14ac:dyDescent="0.25">
      <c r="F209" s="41"/>
    </row>
    <row r="210" spans="6:6" s="9" customFormat="1" x14ac:dyDescent="0.25">
      <c r="F210" s="41"/>
    </row>
    <row r="211" spans="6:6" s="9" customFormat="1" x14ac:dyDescent="0.25">
      <c r="F211" s="41"/>
    </row>
    <row r="212" spans="6:6" s="9" customFormat="1" x14ac:dyDescent="0.25">
      <c r="F212" s="41"/>
    </row>
    <row r="213" spans="6:6" s="9" customFormat="1" x14ac:dyDescent="0.25">
      <c r="F213" s="41"/>
    </row>
    <row r="214" spans="6:6" s="9" customFormat="1" x14ac:dyDescent="0.25">
      <c r="F214" s="41"/>
    </row>
    <row r="215" spans="6:6" s="9" customFormat="1" x14ac:dyDescent="0.25">
      <c r="F215" s="41"/>
    </row>
    <row r="216" spans="6:6" s="9" customFormat="1" x14ac:dyDescent="0.25">
      <c r="F216" s="41"/>
    </row>
    <row r="217" spans="6:6" s="9" customFormat="1" x14ac:dyDescent="0.25">
      <c r="F217" s="41"/>
    </row>
    <row r="218" spans="6:6" s="9" customFormat="1" x14ac:dyDescent="0.25">
      <c r="F218" s="41"/>
    </row>
    <row r="219" spans="6:6" s="9" customFormat="1" x14ac:dyDescent="0.25">
      <c r="F219" s="41"/>
    </row>
    <row r="220" spans="6:6" s="9" customFormat="1" x14ac:dyDescent="0.25">
      <c r="F220" s="41"/>
    </row>
    <row r="221" spans="6:6" s="9" customFormat="1" x14ac:dyDescent="0.25">
      <c r="F221" s="41"/>
    </row>
    <row r="222" spans="6:6" s="9" customFormat="1" x14ac:dyDescent="0.25">
      <c r="F222" s="41"/>
    </row>
    <row r="223" spans="6:6" s="9" customFormat="1" x14ac:dyDescent="0.25">
      <c r="F223" s="41"/>
    </row>
    <row r="224" spans="6:6" s="9" customFormat="1" x14ac:dyDescent="0.25">
      <c r="F224" s="41"/>
    </row>
    <row r="225" spans="6:6" s="9" customFormat="1" x14ac:dyDescent="0.25">
      <c r="F225" s="41"/>
    </row>
    <row r="226" spans="6:6" s="9" customFormat="1" x14ac:dyDescent="0.25">
      <c r="F226" s="41"/>
    </row>
    <row r="227" spans="6:6" s="9" customFormat="1" x14ac:dyDescent="0.25">
      <c r="F227" s="41"/>
    </row>
    <row r="228" spans="6:6" s="9" customFormat="1" x14ac:dyDescent="0.25">
      <c r="F228" s="41"/>
    </row>
    <row r="229" spans="6:6" s="9" customFormat="1" x14ac:dyDescent="0.25">
      <c r="F229" s="41"/>
    </row>
    <row r="230" spans="6:6" s="9" customFormat="1" x14ac:dyDescent="0.25">
      <c r="F230" s="41"/>
    </row>
    <row r="231" spans="6:6" s="9" customFormat="1" x14ac:dyDescent="0.25">
      <c r="F231" s="41"/>
    </row>
    <row r="232" spans="6:6" s="9" customFormat="1" x14ac:dyDescent="0.25">
      <c r="F232" s="41"/>
    </row>
    <row r="233" spans="6:6" s="9" customFormat="1" x14ac:dyDescent="0.25">
      <c r="F233" s="41"/>
    </row>
    <row r="234" spans="6:6" s="9" customFormat="1" x14ac:dyDescent="0.25">
      <c r="F234" s="41"/>
    </row>
    <row r="235" spans="6:6" s="9" customFormat="1" x14ac:dyDescent="0.25">
      <c r="F235" s="41"/>
    </row>
    <row r="236" spans="6:6" s="9" customFormat="1" x14ac:dyDescent="0.25">
      <c r="F236" s="41"/>
    </row>
    <row r="237" spans="6:6" s="9" customFormat="1" x14ac:dyDescent="0.25">
      <c r="F237" s="41"/>
    </row>
    <row r="238" spans="6:6" s="9" customFormat="1" x14ac:dyDescent="0.25">
      <c r="F238" s="41"/>
    </row>
    <row r="239" spans="6:6" s="9" customFormat="1" x14ac:dyDescent="0.25">
      <c r="F239" s="41"/>
    </row>
    <row r="240" spans="6:6" s="9" customFormat="1" x14ac:dyDescent="0.25">
      <c r="F240" s="41"/>
    </row>
    <row r="241" spans="6:6" s="9" customFormat="1" x14ac:dyDescent="0.25">
      <c r="F241" s="41"/>
    </row>
    <row r="242" spans="6:6" s="9" customFormat="1" x14ac:dyDescent="0.25">
      <c r="F242" s="41"/>
    </row>
    <row r="243" spans="6:6" s="9" customFormat="1" x14ac:dyDescent="0.25">
      <c r="F243" s="41"/>
    </row>
    <row r="244" spans="6:6" s="9" customFormat="1" x14ac:dyDescent="0.25">
      <c r="F244" s="41"/>
    </row>
    <row r="245" spans="6:6" s="9" customFormat="1" x14ac:dyDescent="0.25">
      <c r="F245" s="41"/>
    </row>
    <row r="246" spans="6:6" s="9" customFormat="1" x14ac:dyDescent="0.25">
      <c r="F246" s="41"/>
    </row>
    <row r="247" spans="6:6" s="9" customFormat="1" x14ac:dyDescent="0.25">
      <c r="F247" s="41"/>
    </row>
    <row r="248" spans="6:6" s="9" customFormat="1" x14ac:dyDescent="0.25">
      <c r="F248" s="41"/>
    </row>
    <row r="249" spans="6:6" s="9" customFormat="1" x14ac:dyDescent="0.25">
      <c r="F249" s="41"/>
    </row>
    <row r="250" spans="6:6" s="9" customFormat="1" x14ac:dyDescent="0.25">
      <c r="F250" s="41"/>
    </row>
    <row r="251" spans="6:6" s="9" customFormat="1" x14ac:dyDescent="0.25">
      <c r="F251" s="41"/>
    </row>
    <row r="252" spans="6:6" s="9" customFormat="1" x14ac:dyDescent="0.25">
      <c r="F252" s="41"/>
    </row>
    <row r="253" spans="6:6" s="9" customFormat="1" x14ac:dyDescent="0.25">
      <c r="F253" s="41"/>
    </row>
    <row r="254" spans="6:6" s="9" customFormat="1" x14ac:dyDescent="0.25">
      <c r="F254" s="41"/>
    </row>
    <row r="255" spans="6:6" s="9" customFormat="1" x14ac:dyDescent="0.25">
      <c r="F255" s="41"/>
    </row>
    <row r="256" spans="6:6" s="9" customFormat="1" x14ac:dyDescent="0.25">
      <c r="F256" s="41"/>
    </row>
    <row r="257" spans="6:6" s="9" customFormat="1" x14ac:dyDescent="0.25">
      <c r="F257" s="41"/>
    </row>
    <row r="258" spans="6:6" s="9" customFormat="1" x14ac:dyDescent="0.25">
      <c r="F258" s="41"/>
    </row>
    <row r="259" spans="6:6" s="9" customFormat="1" x14ac:dyDescent="0.25">
      <c r="F259" s="41"/>
    </row>
    <row r="260" spans="6:6" s="9" customFormat="1" x14ac:dyDescent="0.25">
      <c r="F260" s="41"/>
    </row>
    <row r="261" spans="6:6" s="9" customFormat="1" x14ac:dyDescent="0.25">
      <c r="F261" s="41"/>
    </row>
    <row r="262" spans="6:6" s="9" customFormat="1" x14ac:dyDescent="0.25">
      <c r="F262" s="41"/>
    </row>
    <row r="263" spans="6:6" s="9" customFormat="1" x14ac:dyDescent="0.25">
      <c r="F263" s="41"/>
    </row>
    <row r="264" spans="6:6" s="9" customFormat="1" x14ac:dyDescent="0.25">
      <c r="F264" s="41"/>
    </row>
    <row r="265" spans="6:6" s="9" customFormat="1" x14ac:dyDescent="0.25">
      <c r="F265" s="41"/>
    </row>
    <row r="266" spans="6:6" s="9" customFormat="1" x14ac:dyDescent="0.25">
      <c r="F266" s="41"/>
    </row>
    <row r="267" spans="6:6" s="9" customFormat="1" x14ac:dyDescent="0.25">
      <c r="F267" s="41"/>
    </row>
    <row r="268" spans="6:6" s="9" customFormat="1" x14ac:dyDescent="0.25">
      <c r="F268" s="41"/>
    </row>
    <row r="269" spans="6:6" s="9" customFormat="1" x14ac:dyDescent="0.25">
      <c r="F269" s="41"/>
    </row>
    <row r="270" spans="6:6" s="9" customFormat="1" x14ac:dyDescent="0.25">
      <c r="F270" s="41"/>
    </row>
    <row r="271" spans="6:6" s="9" customFormat="1" x14ac:dyDescent="0.25">
      <c r="F271" s="41"/>
    </row>
    <row r="272" spans="6:6" s="9" customFormat="1" x14ac:dyDescent="0.25">
      <c r="F272" s="41"/>
    </row>
    <row r="273" spans="6:6" s="9" customFormat="1" x14ac:dyDescent="0.25">
      <c r="F273" s="41"/>
    </row>
    <row r="274" spans="6:6" s="9" customFormat="1" x14ac:dyDescent="0.25">
      <c r="F274" s="41"/>
    </row>
    <row r="275" spans="6:6" s="9" customFormat="1" x14ac:dyDescent="0.25">
      <c r="F275" s="41"/>
    </row>
    <row r="276" spans="6:6" s="9" customFormat="1" x14ac:dyDescent="0.25">
      <c r="F276" s="41"/>
    </row>
    <row r="277" spans="6:6" s="9" customFormat="1" x14ac:dyDescent="0.25">
      <c r="F277" s="41"/>
    </row>
    <row r="278" spans="6:6" s="9" customFormat="1" x14ac:dyDescent="0.25">
      <c r="F278" s="41"/>
    </row>
    <row r="279" spans="6:6" s="9" customFormat="1" x14ac:dyDescent="0.25">
      <c r="F279" s="41"/>
    </row>
    <row r="280" spans="6:6" s="9" customFormat="1" x14ac:dyDescent="0.25">
      <c r="F280" s="41"/>
    </row>
    <row r="281" spans="6:6" s="9" customFormat="1" x14ac:dyDescent="0.25">
      <c r="F281" s="41"/>
    </row>
    <row r="282" spans="6:6" s="9" customFormat="1" x14ac:dyDescent="0.25">
      <c r="F282" s="41"/>
    </row>
    <row r="283" spans="6:6" s="9" customFormat="1" x14ac:dyDescent="0.25">
      <c r="F283" s="41"/>
    </row>
    <row r="284" spans="6:6" s="9" customFormat="1" x14ac:dyDescent="0.25">
      <c r="F284" s="41"/>
    </row>
    <row r="285" spans="6:6" s="9" customFormat="1" x14ac:dyDescent="0.25">
      <c r="F285" s="41"/>
    </row>
    <row r="286" spans="6:6" s="9" customFormat="1" x14ac:dyDescent="0.25">
      <c r="F286" s="41"/>
    </row>
    <row r="287" spans="6:6" s="9" customFormat="1" x14ac:dyDescent="0.25">
      <c r="F287" s="41"/>
    </row>
    <row r="288" spans="6:6" s="9" customFormat="1" x14ac:dyDescent="0.25">
      <c r="F288" s="41"/>
    </row>
    <row r="289" spans="6:6" s="9" customFormat="1" x14ac:dyDescent="0.25">
      <c r="F289" s="41"/>
    </row>
    <row r="290" spans="6:6" s="9" customFormat="1" x14ac:dyDescent="0.25">
      <c r="F290" s="41"/>
    </row>
    <row r="291" spans="6:6" s="9" customFormat="1" x14ac:dyDescent="0.25">
      <c r="F291" s="41"/>
    </row>
    <row r="292" spans="6:6" s="9" customFormat="1" x14ac:dyDescent="0.25">
      <c r="F292" s="41"/>
    </row>
    <row r="293" spans="6:6" s="9" customFormat="1" x14ac:dyDescent="0.25">
      <c r="F293" s="41"/>
    </row>
    <row r="294" spans="6:6" s="9" customFormat="1" x14ac:dyDescent="0.25">
      <c r="F294" s="41"/>
    </row>
    <row r="295" spans="6:6" s="9" customFormat="1" x14ac:dyDescent="0.25">
      <c r="F295" s="41"/>
    </row>
    <row r="296" spans="6:6" s="9" customFormat="1" x14ac:dyDescent="0.25">
      <c r="F296" s="41"/>
    </row>
    <row r="297" spans="6:6" s="9" customFormat="1" x14ac:dyDescent="0.25">
      <c r="F297" s="41"/>
    </row>
    <row r="298" spans="6:6" s="9" customFormat="1" x14ac:dyDescent="0.25">
      <c r="F298" s="41"/>
    </row>
    <row r="299" spans="6:6" s="9" customFormat="1" x14ac:dyDescent="0.25">
      <c r="F299" s="41"/>
    </row>
    <row r="300" spans="6:6" s="9" customFormat="1" x14ac:dyDescent="0.25">
      <c r="F300" s="41"/>
    </row>
    <row r="301" spans="6:6" s="9" customFormat="1" x14ac:dyDescent="0.25">
      <c r="F301" s="41"/>
    </row>
    <row r="302" spans="6:6" s="9" customFormat="1" x14ac:dyDescent="0.25">
      <c r="F302" s="41"/>
    </row>
    <row r="303" spans="6:6" s="9" customFormat="1" x14ac:dyDescent="0.25">
      <c r="F303" s="41"/>
    </row>
    <row r="304" spans="6:6" s="9" customFormat="1" x14ac:dyDescent="0.25">
      <c r="F304" s="41"/>
    </row>
    <row r="305" spans="6:6" s="9" customFormat="1" x14ac:dyDescent="0.25">
      <c r="F305" s="41"/>
    </row>
    <row r="306" spans="6:6" s="9" customFormat="1" x14ac:dyDescent="0.25">
      <c r="F306" s="41"/>
    </row>
    <row r="307" spans="6:6" s="9" customFormat="1" x14ac:dyDescent="0.25">
      <c r="F307" s="41"/>
    </row>
    <row r="308" spans="6:6" s="9" customFormat="1" x14ac:dyDescent="0.25">
      <c r="F308" s="41"/>
    </row>
    <row r="309" spans="6:6" s="9" customFormat="1" x14ac:dyDescent="0.25">
      <c r="F309" s="41"/>
    </row>
    <row r="310" spans="6:6" s="9" customFormat="1" x14ac:dyDescent="0.25">
      <c r="F310" s="41"/>
    </row>
    <row r="311" spans="6:6" s="9" customFormat="1" x14ac:dyDescent="0.25">
      <c r="F311" s="41"/>
    </row>
    <row r="312" spans="6:6" s="9" customFormat="1" x14ac:dyDescent="0.25">
      <c r="F312" s="41"/>
    </row>
    <row r="313" spans="6:6" s="9" customFormat="1" x14ac:dyDescent="0.25">
      <c r="F313" s="41"/>
    </row>
    <row r="314" spans="6:6" s="9" customFormat="1" x14ac:dyDescent="0.25">
      <c r="F314" s="41"/>
    </row>
    <row r="315" spans="6:6" s="9" customFormat="1" x14ac:dyDescent="0.25">
      <c r="F315" s="41"/>
    </row>
    <row r="316" spans="6:6" s="9" customFormat="1" x14ac:dyDescent="0.25">
      <c r="F316" s="41"/>
    </row>
    <row r="317" spans="6:6" s="9" customFormat="1" x14ac:dyDescent="0.25">
      <c r="F317" s="41"/>
    </row>
    <row r="318" spans="6:6" s="9" customFormat="1" x14ac:dyDescent="0.25">
      <c r="F318" s="41"/>
    </row>
    <row r="319" spans="6:6" s="9" customFormat="1" x14ac:dyDescent="0.25">
      <c r="F319" s="41"/>
    </row>
    <row r="320" spans="6:6" s="9" customFormat="1" x14ac:dyDescent="0.25">
      <c r="F320" s="41"/>
    </row>
    <row r="321" spans="6:6" s="9" customFormat="1" x14ac:dyDescent="0.25">
      <c r="F321" s="41"/>
    </row>
    <row r="322" spans="6:6" s="9" customFormat="1" x14ac:dyDescent="0.25">
      <c r="F322" s="41"/>
    </row>
    <row r="323" spans="6:6" s="9" customFormat="1" x14ac:dyDescent="0.25">
      <c r="F323" s="41"/>
    </row>
    <row r="324" spans="6:6" s="9" customFormat="1" x14ac:dyDescent="0.25">
      <c r="F324" s="41"/>
    </row>
    <row r="325" spans="6:6" s="9" customFormat="1" x14ac:dyDescent="0.25">
      <c r="F325" s="41"/>
    </row>
    <row r="326" spans="6:6" s="9" customFormat="1" x14ac:dyDescent="0.25">
      <c r="F326" s="41"/>
    </row>
    <row r="327" spans="6:6" s="9" customFormat="1" x14ac:dyDescent="0.25">
      <c r="F327" s="41"/>
    </row>
    <row r="328" spans="6:6" s="9" customFormat="1" x14ac:dyDescent="0.25">
      <c r="F328" s="41"/>
    </row>
    <row r="329" spans="6:6" s="9" customFormat="1" x14ac:dyDescent="0.25">
      <c r="F329" s="41"/>
    </row>
    <row r="330" spans="6:6" s="9" customFormat="1" x14ac:dyDescent="0.25">
      <c r="F330" s="41"/>
    </row>
    <row r="331" spans="6:6" s="9" customFormat="1" x14ac:dyDescent="0.25">
      <c r="F331" s="41"/>
    </row>
  </sheetData>
  <sheetProtection algorithmName="SHA-512" hashValue="fdvWaPSu2VUiks5PpRpxBwLej/WU5uZjTIrcrVPLYEdH+k6eXIuIEnUkqzPda/86pVZ1Jwrdv7PMh9Zz5IS4+A==" saltValue="wfPp7cLTuRfvCRgrVI0Xqw==" spinCount="100000" sheet="1" formatColumns="0" formatRows="0"/>
  <mergeCells count="11">
    <mergeCell ref="A4:E4"/>
    <mergeCell ref="A24:C24"/>
    <mergeCell ref="A31:E31"/>
    <mergeCell ref="A29:C29"/>
    <mergeCell ref="A28:C28"/>
    <mergeCell ref="B7:E7"/>
    <mergeCell ref="A26:C26"/>
    <mergeCell ref="B9:E9"/>
    <mergeCell ref="B10:E10"/>
    <mergeCell ref="A25:C25"/>
    <mergeCell ref="A27:C27"/>
  </mergeCells>
  <phoneticPr fontId="25" type="noConversion"/>
  <conditionalFormatting sqref="B7:E7">
    <cfRule type="containsText" dxfId="7" priority="13" operator="containsText" text="Insertar en la ">
      <formula>NOT(ISERROR(SEARCH("Insertar en la ",B7)))</formula>
    </cfRule>
  </conditionalFormatting>
  <conditionalFormatting sqref="B9:E10">
    <cfRule type="containsText" dxfId="6" priority="18" operator="containsText" text="Insertar en la ">
      <formula>NOT(ISERROR(SEARCH("Insertar en la ",B9)))</formula>
    </cfRule>
  </conditionalFormatting>
  <conditionalFormatting sqref="E13:E20">
    <cfRule type="notContainsBlanks" dxfId="5" priority="2">
      <formula>LEN(TRIM(E13))&gt;0</formula>
    </cfRule>
  </conditionalFormatting>
  <conditionalFormatting sqref="E24">
    <cfRule type="containsText" dxfId="4" priority="1" operator="containsText" text="Comprobar con el resto de socios, cumplimiento de esta condición">
      <formula>NOT(ISERROR(SEARCH("Comprobar con el resto de socios, cumplimiento de esta condición",E24)))</formula>
    </cfRule>
  </conditionalFormatting>
  <conditionalFormatting sqref="E24:E26">
    <cfRule type="containsText" dxfId="3" priority="17" operator="containsText" text="No cumple">
      <formula>NOT(ISERROR(SEARCH("No cumple",E24)))</formula>
    </cfRule>
  </conditionalFormatting>
  <conditionalFormatting sqref="E26">
    <cfRule type="containsText" dxfId="2" priority="10" operator="containsText" text="Comprobar con el resto de socios, cumplimiento de esta condición">
      <formula>NOT(ISERROR(SEARCH("Comprobar con el resto de socios, cumplimiento de esta condición",E26)))</formula>
    </cfRule>
  </conditionalFormatting>
  <conditionalFormatting sqref="E27:E29">
    <cfRule type="containsText" dxfId="1" priority="16" operator="containsText" text="Limitado">
      <formula>NOT(ISERROR(SEARCH("Limitado",E27)))</formula>
    </cfRule>
  </conditionalFormatting>
  <conditionalFormatting sqref="F12:F21">
    <cfRule type="notContainsBlanks" dxfId="0" priority="7">
      <formula>LEN(TRIM(F12))&gt;0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>
    <oddFooter>&amp;L&amp;A&amp;R&amp;P/&amp;N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6</vt:i4>
      </vt:variant>
    </vt:vector>
  </HeadingPairs>
  <TitlesOfParts>
    <vt:vector size="15" baseType="lpstr">
      <vt:lpstr>Aux</vt:lpstr>
      <vt:lpstr>Personal</vt:lpstr>
      <vt:lpstr>Contratos I+D+i</vt:lpstr>
      <vt:lpstr>Adquisición Conocimiento</vt:lpstr>
      <vt:lpstr>Material Fungible</vt:lpstr>
      <vt:lpstr>Activos materiales</vt:lpstr>
      <vt:lpstr>Auditoría</vt:lpstr>
      <vt:lpstr>Costes indirectos</vt:lpstr>
      <vt:lpstr>TOTAL</vt:lpstr>
      <vt:lpstr>'Activos materiales'!Área_de_impresión</vt:lpstr>
      <vt:lpstr>Auditoría!Área_de_impresión</vt:lpstr>
      <vt:lpstr>'Contratos I+D+i'!Área_de_impresión</vt:lpstr>
      <vt:lpstr>'Material Fungible'!Área_de_impresión</vt:lpstr>
      <vt:lpstr>Personal!Área_de_impresión</vt:lpstr>
      <vt:lpstr>TOTAL!Área_de_impresión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 Aguado Cortezon</dc:creator>
  <cp:lastModifiedBy>Silvia Sanchez Salvo</cp:lastModifiedBy>
  <cp:lastPrinted>2024-03-28T12:44:41Z</cp:lastPrinted>
  <dcterms:created xsi:type="dcterms:W3CDTF">2019-01-23T11:05:16Z</dcterms:created>
  <dcterms:modified xsi:type="dcterms:W3CDTF">2025-06-03T14:46:21Z</dcterms:modified>
</cp:coreProperties>
</file>