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CPI_2025\"/>
    </mc:Choice>
  </mc:AlternateContent>
  <xr:revisionPtr revIDLastSave="0" documentId="13_ncr:1_{4EA2BA97-7F38-4324-9C0F-338773541175}" xr6:coauthVersionLast="47" xr6:coauthVersionMax="47" xr10:uidLastSave="{00000000-0000-0000-0000-000000000000}"/>
  <workbookProtection workbookAlgorithmName="SHA-512" workbookHashValue="K7WK4d1/43VjYc3X5TutvHgH6njaEIrso3oJTDfM5cu5njw8rs27ekLqswOrZsu3oDG5VsQVuIqcTjXnHeg9Ig==" workbookSaltValue="JdM5Ke6KYTxjcAoCx+sKqA==" workbookSpinCount="100000" lockStructure="1"/>
  <bookViews>
    <workbookView xWindow="-120" yWindow="-120" windowWidth="29040" windowHeight="15840" tabRatio="957" firstSheet="1" activeTab="1" xr2:uid="{00000000-000D-0000-FFFF-FFFF00000000}"/>
  </bookViews>
  <sheets>
    <sheet name="Aux" sheetId="15" state="hidden" r:id="rId1"/>
    <sheet name="Personal" sheetId="1" r:id="rId2"/>
    <sheet name="S. Externos (I+D+i)" sheetId="3" r:id="rId3"/>
    <sheet name="S. Externos (Consultoría)" sheetId="4" r:id="rId4"/>
    <sheet name="Adquisición Conocimiento" sheetId="5" r:id="rId5"/>
    <sheet name="Registro Propiedad PYME" sheetId="6" r:id="rId6"/>
    <sheet name="Material Fungible" sheetId="8" r:id="rId7"/>
    <sheet name="Auditoría" sheetId="13" r:id="rId8"/>
    <sheet name="Costes indirectos" sheetId="17" r:id="rId9"/>
    <sheet name="TOTAL" sheetId="14" r:id="rId10"/>
  </sheets>
  <definedNames>
    <definedName name="_xlnm.Print_Area" localSheetId="7">Auditoría!$A$1:$G$31</definedName>
    <definedName name="_xlnm.Print_Area" localSheetId="8">'Costes indirectos'!$A$1:$G$31</definedName>
    <definedName name="_xlnm.Print_Area" localSheetId="6">'Material Fungible'!$A$1:$H$36</definedName>
    <definedName name="_xlnm.Print_Area" localSheetId="1">Personal!$A$1:$J$33</definedName>
    <definedName name="_xlnm.Print_Area" localSheetId="5">'Registro Propiedad PYME'!$A$1:$E$37</definedName>
    <definedName name="_xlnm.Print_Area" localSheetId="2">'S. Externos (I+D+i)'!$A$1:$F$35</definedName>
    <definedName name="_xlnm.Print_Area" localSheetId="9">TOTAL!$A$1:$F$29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4" l="1"/>
  <c r="F18" i="14" s="1"/>
  <c r="B10" i="17" l="1"/>
  <c r="B9" i="17"/>
  <c r="B7" i="17"/>
  <c r="B6" i="17"/>
  <c r="K12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3" i="1"/>
  <c r="G12" i="3" l="1"/>
  <c r="G16" i="3" l="1"/>
  <c r="B9" i="14" l="1"/>
  <c r="B8" i="14"/>
  <c r="B6" i="14"/>
  <c r="B5" i="14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13" i="3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13" i="4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14" i="5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13" i="6"/>
  <c r="B7" i="13" l="1"/>
  <c r="B6" i="13"/>
  <c r="B7" i="8"/>
  <c r="B6" i="8"/>
  <c r="B7" i="6"/>
  <c r="B6" i="6"/>
  <c r="B8" i="5"/>
  <c r="B7" i="5"/>
  <c r="B7" i="4"/>
  <c r="B6" i="4"/>
  <c r="B7" i="3"/>
  <c r="B6" i="3"/>
  <c r="F13" i="6" l="1"/>
  <c r="F14" i="5"/>
  <c r="F13" i="4"/>
  <c r="G13" i="3"/>
  <c r="F14" i="6" l="1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G14" i="3"/>
  <c r="G15" i="3"/>
  <c r="G17" i="3"/>
  <c r="G18" i="3"/>
  <c r="G19" i="3"/>
  <c r="G20" i="3"/>
  <c r="G21" i="3"/>
  <c r="G22" i="3"/>
  <c r="G23" i="3"/>
  <c r="G24" i="3"/>
  <c r="G25" i="3"/>
  <c r="G26" i="3"/>
  <c r="G27" i="3"/>
  <c r="B10" i="6" l="1"/>
  <c r="B9" i="6"/>
  <c r="B11" i="5"/>
  <c r="B10" i="5"/>
  <c r="B10" i="4"/>
  <c r="B9" i="4"/>
  <c r="E25" i="14" l="1"/>
  <c r="F12" i="14" s="1"/>
  <c r="F13" i="13"/>
  <c r="C18" i="14" s="1"/>
  <c r="D14" i="13"/>
  <c r="C14" i="13"/>
  <c r="E13" i="13"/>
  <c r="I14" i="1"/>
  <c r="H15" i="1"/>
  <c r="H16" i="1"/>
  <c r="I17" i="1"/>
  <c r="H18" i="1"/>
  <c r="H19" i="1"/>
  <c r="I20" i="1"/>
  <c r="H23" i="1"/>
  <c r="I25" i="1"/>
  <c r="H26" i="1"/>
  <c r="H27" i="1"/>
  <c r="I28" i="1"/>
  <c r="I29" i="1"/>
  <c r="H30" i="1"/>
  <c r="H13" i="1"/>
  <c r="H24" i="1"/>
  <c r="H28" i="1"/>
  <c r="B18" i="14" l="1"/>
  <c r="D18" i="14" s="1"/>
  <c r="I19" i="1"/>
  <c r="J28" i="1"/>
  <c r="H20" i="1"/>
  <c r="J20" i="1" s="1"/>
  <c r="I13" i="1"/>
  <c r="G13" i="13"/>
  <c r="I30" i="1"/>
  <c r="J30" i="1" s="1"/>
  <c r="I18" i="1"/>
  <c r="J18" i="1" s="1"/>
  <c r="I27" i="1"/>
  <c r="J27" i="1" s="1"/>
  <c r="I26" i="1"/>
  <c r="J26" i="1" s="1"/>
  <c r="H14" i="1"/>
  <c r="I22" i="1"/>
  <c r="H22" i="1"/>
  <c r="I21" i="1"/>
  <c r="H29" i="1"/>
  <c r="J29" i="1" s="1"/>
  <c r="H21" i="1"/>
  <c r="J21" i="1" s="1"/>
  <c r="H25" i="1"/>
  <c r="J25" i="1" s="1"/>
  <c r="J19" i="1"/>
  <c r="H17" i="1"/>
  <c r="I16" i="1"/>
  <c r="I23" i="1"/>
  <c r="J23" i="1" s="1"/>
  <c r="I15" i="1"/>
  <c r="J15" i="1" s="1"/>
  <c r="I24" i="1"/>
  <c r="J24" i="1" s="1"/>
  <c r="H31" i="1" l="1"/>
  <c r="J22" i="1"/>
  <c r="J13" i="1"/>
  <c r="J17" i="1"/>
  <c r="J14" i="1"/>
  <c r="J16" i="1"/>
  <c r="I31" i="1"/>
  <c r="E13" i="17" s="1"/>
  <c r="B10" i="13"/>
  <c r="B9" i="13"/>
  <c r="B10" i="8"/>
  <c r="B9" i="8"/>
  <c r="F13" i="8"/>
  <c r="F14" i="8"/>
  <c r="G14" i="8"/>
  <c r="F15" i="8"/>
  <c r="G15" i="8"/>
  <c r="F16" i="8"/>
  <c r="G16" i="8"/>
  <c r="F17" i="8"/>
  <c r="G17" i="8"/>
  <c r="F18" i="8"/>
  <c r="H18" i="8" s="1"/>
  <c r="G18" i="8"/>
  <c r="F19" i="8"/>
  <c r="G19" i="8"/>
  <c r="F20" i="8"/>
  <c r="G20" i="8"/>
  <c r="F21" i="8"/>
  <c r="G21" i="8"/>
  <c r="F22" i="8"/>
  <c r="H22" i="8" s="1"/>
  <c r="G22" i="8"/>
  <c r="F23" i="8"/>
  <c r="G23" i="8"/>
  <c r="F24" i="8"/>
  <c r="H24" i="8" s="1"/>
  <c r="G24" i="8"/>
  <c r="F25" i="8"/>
  <c r="G25" i="8"/>
  <c r="F26" i="8"/>
  <c r="G26" i="8"/>
  <c r="F27" i="8"/>
  <c r="G27" i="8"/>
  <c r="H26" i="8" l="1"/>
  <c r="E14" i="17"/>
  <c r="F14" i="17"/>
  <c r="C19" i="14" s="1"/>
  <c r="B12" i="14"/>
  <c r="C13" i="17"/>
  <c r="H19" i="8"/>
  <c r="H15" i="8"/>
  <c r="H25" i="8"/>
  <c r="H17" i="8"/>
  <c r="I21" i="8"/>
  <c r="H21" i="8"/>
  <c r="I20" i="8"/>
  <c r="H20" i="8"/>
  <c r="H16" i="8"/>
  <c r="H14" i="8"/>
  <c r="I27" i="8"/>
  <c r="H27" i="8"/>
  <c r="I23" i="8"/>
  <c r="H23" i="8"/>
  <c r="I15" i="8"/>
  <c r="I17" i="8"/>
  <c r="I14" i="8"/>
  <c r="I25" i="8"/>
  <c r="I19" i="8"/>
  <c r="I22" i="8"/>
  <c r="I16" i="8"/>
  <c r="I24" i="8"/>
  <c r="I18" i="8"/>
  <c r="I26" i="8"/>
  <c r="C12" i="14"/>
  <c r="J31" i="1"/>
  <c r="D14" i="17" l="1"/>
  <c r="C14" i="17"/>
  <c r="E27" i="14" s="1"/>
  <c r="F19" i="14" s="1"/>
  <c r="D12" i="14"/>
  <c r="B10" i="3"/>
  <c r="B9" i="3"/>
  <c r="G14" i="17" l="1"/>
  <c r="B19" i="14"/>
  <c r="G13" i="8"/>
  <c r="D28" i="6"/>
  <c r="C16" i="14" s="1"/>
  <c r="C28" i="6"/>
  <c r="B16" i="14" s="1"/>
  <c r="D31" i="5"/>
  <c r="C15" i="14" s="1"/>
  <c r="C31" i="5"/>
  <c r="B15" i="14" s="1"/>
  <c r="D34" i="4"/>
  <c r="C14" i="14" s="1"/>
  <c r="C34" i="4"/>
  <c r="B14" i="14" s="1"/>
  <c r="E31" i="1"/>
  <c r="D28" i="3"/>
  <c r="B13" i="14" s="1"/>
  <c r="E28" i="3"/>
  <c r="C13" i="14" s="1"/>
  <c r="D31" i="1"/>
  <c r="D14" i="14" l="1"/>
  <c r="D19" i="14"/>
  <c r="D16" i="14"/>
  <c r="I13" i="8"/>
  <c r="H13" i="8"/>
  <c r="D13" i="14"/>
  <c r="D15" i="14"/>
  <c r="E31" i="5"/>
  <c r="F28" i="8"/>
  <c r="B17" i="14" s="1"/>
  <c r="B20" i="14" s="1"/>
  <c r="E28" i="6"/>
  <c r="E34" i="4"/>
  <c r="G28" i="8"/>
  <c r="C17" i="14" s="1"/>
  <c r="C20" i="14" s="1"/>
  <c r="F28" i="3"/>
  <c r="D17" i="14" l="1"/>
  <c r="H28" i="8"/>
  <c r="D20" i="14" l="1"/>
  <c r="E24" i="14" s="1"/>
  <c r="F20" i="14" s="1"/>
</calcChain>
</file>

<file path=xl/sharedStrings.xml><?xml version="1.0" encoding="utf-8"?>
<sst xmlns="http://schemas.openxmlformats.org/spreadsheetml/2006/main" count="169" uniqueCount="85">
  <si>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</si>
  <si>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</si>
  <si>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</si>
  <si>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</si>
  <si>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</si>
  <si>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</si>
  <si>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</si>
  <si>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</si>
  <si>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</si>
  <si>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</si>
  <si>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</si>
  <si>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</si>
  <si>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REGISTRO PROPIEDAD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</si>
  <si>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</si>
  <si>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</si>
  <si>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</si>
  <si>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</si>
  <si>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</si>
  <si>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</si>
  <si>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</si>
  <si>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</si>
  <si>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</si>
  <si>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</si>
  <si>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</si>
  <si>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</si>
  <si>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(I+D+i)</t>
  </si>
  <si>
    <t>TOTAL SERVICIOS EXTERNOS CONSULTORÍA Y ASISTENCIA TÉCNICA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</si>
  <si>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</si>
  <si>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</si>
  <si>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</si>
  <si>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</si>
  <si>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Registro de derechos de propiedad industrial e intelectual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</si>
  <si>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</si>
  <si>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</si>
  <si>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</si>
  <si>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</si>
  <si>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</si>
  <si>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</si>
  <si>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Condición 3</t>
  </si>
  <si>
    <t>Condición 4</t>
  </si>
  <si>
    <t xml:space="preserve">Línea: </t>
  </si>
  <si>
    <t>Servicios Externos (Desarrollo experimental e innovación)</t>
  </si>
  <si>
    <t>Adquisición de conocimientos técnicos y patentes</t>
  </si>
  <si>
    <t>TOTAL PERSONAL</t>
  </si>
  <si>
    <t xml:space="preserve">                                                                                                                                       </t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</si>
  <si>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</si>
  <si>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</si>
  <si>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</si>
  <si>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</si>
  <si>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</si>
  <si>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r>
      <t xml:space="preserve">Nota: </t>
    </r>
    <r>
      <rPr>
        <i/>
        <sz val="12"/>
        <color theme="1"/>
        <rFont val="Calibri"/>
        <family val="2"/>
        <scheme val="minor"/>
      </rPr>
      <t>Esta partida solo será subvencionable para PYMEs.</t>
    </r>
  </si>
  <si>
    <t>Registro de derechos de propiedad industrial e intelectual (solo PYMEs)</t>
  </si>
  <si>
    <t>Impulso a la Compra Pública Innovadora (CPI)</t>
  </si>
  <si>
    <t>1. Fomento de los proyectos de I+D+i destinados a la Compra Pública de Innovación.</t>
  </si>
  <si>
    <t>Horas 2025</t>
  </si>
  <si>
    <t>Coste
2025</t>
  </si>
  <si>
    <t>Ejercicio 2025</t>
  </si>
  <si>
    <t>Uds 2025</t>
  </si>
  <si>
    <t>Coste Imputado 2025</t>
  </si>
  <si>
    <t>NIF</t>
  </si>
  <si>
    <t>SI</t>
  </si>
  <si>
    <t>NO</t>
  </si>
  <si>
    <t>En caso de entidad pública, coste con cargo a los Presupuestos Generales del Estado o de la GVA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</si>
  <si>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</si>
  <si>
    <t>Horas 2026</t>
  </si>
  <si>
    <t>Coste
2026</t>
  </si>
  <si>
    <t>Coste 
2026</t>
  </si>
  <si>
    <t>Uds 2026</t>
  </si>
  <si>
    <t>Ejercicio 2026</t>
  </si>
  <si>
    <t>Gastos de Costes indirectos</t>
  </si>
  <si>
    <t>Coste Personal Imputado 2025</t>
  </si>
  <si>
    <t>Coste Indirecto 2025</t>
  </si>
  <si>
    <t>Coste Personal Imputado 2026</t>
  </si>
  <si>
    <t>Coste Indirecto 2026</t>
  </si>
  <si>
    <t>Coste 
Total Imputado</t>
  </si>
  <si>
    <t>TOTAL COSTES INDIRECTOS IMPUTADOS</t>
  </si>
  <si>
    <r>
      <t>*Nota: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Los costes indirectos, no serán superiores a un porcentaje de hasta el 15% de los costes de personal válidamente justificado por cada anualidad.</t>
    </r>
  </si>
  <si>
    <r>
      <t>IMPORTANTE:</t>
    </r>
    <r>
      <rPr>
        <sz val="12"/>
        <color theme="1"/>
        <rFont val="Calibri"/>
        <family val="2"/>
        <scheme val="minor"/>
      </rPr>
      <t>Los costes indirectos son susceptibles de subvención para todo tipo de entidades beneficiarias, incluidas las empresas.</t>
    </r>
  </si>
  <si>
    <t>Coste Imputado 2026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</si>
  <si>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 Igualmente no se consideran gastos subvencionales los gastos de dietas, manutención o catering en Jornadas.</t>
    </r>
  </si>
  <si>
    <t>Costes indirectos (para todo tipo de entidades, incluidas empresas)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</si>
  <si>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 xml:space="preserve">2025 </t>
    </r>
    <r>
      <rPr>
        <sz val="11"/>
        <color theme="1"/>
        <rFont val="Calibri"/>
        <family val="2"/>
        <scheme val="minor"/>
      </rPr>
      <t xml:space="preserve">será, como máximo, el </t>
    </r>
    <r>
      <rPr>
        <b/>
        <sz val="11"/>
        <color theme="1"/>
        <rFont val="Calibri"/>
        <family val="2"/>
        <scheme val="minor"/>
      </rPr>
      <t>50%</t>
    </r>
    <r>
      <rPr>
        <sz val="11"/>
        <color theme="1"/>
        <rFont val="Calibri"/>
        <family val="2"/>
        <scheme val="minor"/>
      </rPr>
      <t xml:space="preserve"> del coste subvencionable total del proyecto</t>
    </r>
    <r>
      <rPr>
        <b/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</si>
  <si>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Condición 2: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</si>
  <si>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</si>
  <si>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Los </t>
    </r>
    <r>
      <rPr>
        <b/>
        <sz val="11"/>
        <color theme="1"/>
        <rFont val="Calibri"/>
        <family val="2"/>
        <scheme val="minor"/>
      </rPr>
      <t>costes indirectos</t>
    </r>
    <r>
      <rPr>
        <sz val="11"/>
        <color theme="1"/>
        <rFont val="Calibri"/>
        <family val="2"/>
        <scheme val="minor"/>
      </rPr>
      <t xml:space="preserve">, no serán superiores a un porcentaje de hasta el </t>
    </r>
    <r>
      <rPr>
        <b/>
        <sz val="11"/>
        <color theme="1"/>
        <rFont val="Calibri"/>
        <family val="2"/>
        <scheme val="minor"/>
      </rPr>
      <t>15% de los costes de personal</t>
    </r>
    <r>
      <rPr>
        <sz val="11"/>
        <color theme="1"/>
        <rFont val="Calibri"/>
        <family val="2"/>
        <scheme val="minor"/>
      </rPr>
      <t xml:space="preserve"> válidamente justificado por cada anualidad.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</si>
</sst>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thin">
        <color rgb="FFFB4F14"/>
      </left>
      <right/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1" xfId="0" applyNumberForma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vertical="center"/>
      <protection locked="0"/>
    </xf>
    <xf numFmtId="164" fontId="0" fillId="0" borderId="11" xfId="1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1" xfId="1" applyFont="1" applyBorder="1" applyAlignment="1" applyProtection="1">
      <alignment horizontal="right" vertical="center"/>
      <protection locked="0"/>
    </xf>
    <xf numFmtId="2" fontId="0" fillId="0" borderId="11" xfId="1" applyNumberFormat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center" vertical="center"/>
    </xf>
    <xf numFmtId="0" fontId="3" fillId="6" borderId="8" xfId="0" applyFont="1" applyFill="1" applyBorder="1" applyAlignment="1">
      <alignment horizontal="right" wrapText="1"/>
    </xf>
    <xf numFmtId="0" fontId="0" fillId="3" borderId="9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4" fontId="1" fillId="5" borderId="1" xfId="1" applyFont="1" applyFill="1" applyBorder="1" applyProtection="1"/>
    <xf numFmtId="0" fontId="0" fillId="0" borderId="1" xfId="0" applyBorder="1" applyAlignment="1">
      <alignment vertical="center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 applyProtection="1"/>
    <xf numFmtId="49" fontId="8" fillId="3" borderId="0" xfId="0" applyNumberFormat="1" applyFont="1" applyFill="1"/>
    <xf numFmtId="49" fontId="12" fillId="3" borderId="0" xfId="0" applyNumberFormat="1" applyFont="1" applyFill="1"/>
    <xf numFmtId="49" fontId="7" fillId="3" borderId="0" xfId="0" applyNumberFormat="1" applyFont="1" applyFill="1"/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9" fontId="7" fillId="3" borderId="0" xfId="0" applyNumberFormat="1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4" fillId="4" borderId="7" xfId="0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10" xfId="0" applyFill="1" applyBorder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44" fontId="2" fillId="2" borderId="0" xfId="1" applyFont="1" applyFill="1" applyBorder="1" applyAlignment="1" applyProtection="1">
      <alignment horizontal="center"/>
    </xf>
    <xf numFmtId="49" fontId="16" fillId="3" borderId="0" xfId="0" applyNumberFormat="1" applyFont="1" applyFill="1" applyAlignment="1">
      <alignment horizontal="left"/>
    </xf>
    <xf numFmtId="0" fontId="21" fillId="3" borderId="0" xfId="0" applyFont="1" applyFill="1"/>
    <xf numFmtId="0" fontId="18" fillId="3" borderId="0" xfId="0" applyFont="1" applyFill="1"/>
    <xf numFmtId="0" fontId="5" fillId="3" borderId="0" xfId="0" applyFont="1" applyFill="1"/>
    <xf numFmtId="44" fontId="4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/>
    </xf>
    <xf numFmtId="44" fontId="4" fillId="2" borderId="0" xfId="1" applyFont="1" applyFill="1" applyBorder="1" applyAlignment="1" applyProtection="1">
      <alignment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3" fillId="7" borderId="0" xfId="0" applyFont="1" applyFill="1" applyAlignment="1">
      <alignment horizontal="left" vertical="center" wrapText="1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44" fontId="4" fillId="2" borderId="0" xfId="1" applyFont="1" applyFill="1" applyBorder="1" applyAlignment="1" applyProtection="1">
      <alignment horizontal="center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2" borderId="0" xfId="0" applyFont="1" applyFill="1"/>
    <xf numFmtId="44" fontId="4" fillId="2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0" fontId="11" fillId="3" borderId="0" xfId="0" applyFont="1" applyFill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9" xfId="0" applyFill="1" applyBorder="1"/>
    <xf numFmtId="0" fontId="0" fillId="0" borderId="11" xfId="0" applyBorder="1" applyAlignment="1">
      <alignment horizontal="left" vertical="center"/>
    </xf>
    <xf numFmtId="164" fontId="11" fillId="3" borderId="0" xfId="1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>
      <alignment horizontal="center"/>
    </xf>
    <xf numFmtId="0" fontId="25" fillId="3" borderId="0" xfId="0" applyFont="1" applyFill="1"/>
    <xf numFmtId="0" fontId="3" fillId="3" borderId="0" xfId="0" applyFont="1" applyFill="1"/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8" borderId="9" xfId="0" applyFill="1" applyBorder="1" applyAlignment="1" applyProtection="1">
      <alignment horizontal="left" vertical="center"/>
      <protection locked="0"/>
    </xf>
    <xf numFmtId="0" fontId="0" fillId="8" borderId="10" xfId="0" applyFill="1" applyBorder="1" applyAlignment="1" applyProtection="1">
      <alignment horizontal="left" vertical="center"/>
      <protection locked="0"/>
    </xf>
    <xf numFmtId="0" fontId="20" fillId="3" borderId="0" xfId="0" applyFont="1" applyFill="1" applyAlignment="1">
      <alignment horizontal="left" vertical="center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5" fillId="3" borderId="0" xfId="0" applyFont="1" applyFill="1" applyAlignment="1">
      <alignment horizontal="center"/>
    </xf>
    <xf numFmtId="0" fontId="18" fillId="3" borderId="0" xfId="0" applyFont="1" applyFill="1" applyAlignment="1">
      <alignment horizontal="left" vertical="center" wrapText="1"/>
    </xf>
    <xf numFmtId="0" fontId="25" fillId="3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25" fillId="3" borderId="0" xfId="0" applyFont="1" applyFill="1" applyAlignment="1">
      <alignment horizontal="left" wrapText="1"/>
    </xf>
    <xf numFmtId="0" fontId="24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44" fontId="4" fillId="2" borderId="12" xfId="1" applyFont="1" applyFill="1" applyBorder="1" applyAlignment="1" applyProtection="1">
      <alignment horizontal="center"/>
    </xf>
    <xf numFmtId="44" fontId="4" fillId="2" borderId="0" xfId="1" applyFont="1" applyFill="1" applyBorder="1" applyAlignment="1" applyProtection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112059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160BC0-2A8F-422B-B2D8-25CE27316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2140324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E2AD4F9-BA23-4E28-AFC1-B16DAA317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34ECD5-D606-4AA5-B674-7A9995C40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313765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807EAC-7F55-4463-AAD0-6BFBADFBD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D39EBE-ED96-4E67-B95E-2AF624C39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168088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4DC0B5-4978-4362-B427-A85118290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09E25F-47F9-4FB6-94A5-0DCAEB45A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E2D5B9-5161-4CD7-850A-7FE4A59CD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4CFC5E-30E1-4628-A6EE-F1F3167CB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Z329"/>
  <sheetViews>
    <sheetView topLeftCell="A2" zoomScale="85" zoomScaleNormal="85" zoomScalePageLayoutView="80" workbookViewId="0">
      <selection activeCell="G20" sqref="G20"/>
    </sheetView>
  </sheetViews>
  <sheetFormatPr baseColWidth="10" defaultRowHeight="15" x14ac:dyDescent="0.25"/>
  <cols>
    <col min="1" max="1" width="66.85546875" customWidth="1"/>
    <col min="2" max="3" width="22.140625" customWidth="1"/>
    <col min="4" max="4" width="11" bestFit="1" customWidth="1"/>
    <col min="5" max="5" width="27" customWidth="1"/>
    <col min="6" max="6" width="22.7109375" style="19" customWidth="1"/>
    <col min="7" max="42" width="11.42578125" style="18"/>
  </cols>
  <sheetData>
    <row r="1" spans="1:104" x14ac:dyDescent="0.25">
      <c r="A1" s="18"/>
      <c r="B1" s="18"/>
      <c r="C1" s="18"/>
      <c r="D1" s="18"/>
      <c r="E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</row>
    <row r="2" spans="1:104" ht="40.5" customHeight="1" x14ac:dyDescent="0.25">
      <c r="A2" s="18"/>
      <c r="B2" s="18"/>
      <c r="C2" s="18"/>
      <c r="D2" s="18"/>
      <c r="E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</row>
    <row r="3" spans="1:104" ht="21.75" customHeight="1" x14ac:dyDescent="0.35">
      <c r="A3" s="94" t="s">
        <v>18</v>
      </c>
      <c r="B3" s="94"/>
      <c r="C3" s="94"/>
      <c r="D3" s="94"/>
      <c r="E3" s="20"/>
      <c r="F3" s="21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</row>
    <row r="4" spans="1:104" ht="15.75" thickBot="1" x14ac:dyDescent="0.3">
      <c r="A4" s="18"/>
      <c r="B4" s="18"/>
      <c r="C4" s="18"/>
      <c r="D4" s="18"/>
      <c r="E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</row>
    <row r="5" spans="1:104" ht="15.75" thickBot="1" x14ac:dyDescent="0.3">
      <c r="A5" s="22" t="s">
        <v>1</v>
      </c>
      <c r="B5" s="96" t="str">
        <f>Personal!$B$6</f>
        <v>Impulso a la Compra Pública Innovadora (CPI)</v>
      </c>
      <c r="C5" s="96"/>
      <c r="D5" s="96"/>
      <c r="E5" s="97"/>
      <c r="F5" s="24"/>
      <c r="G5" s="24"/>
      <c r="AK5"/>
      <c r="AL5"/>
      <c r="AM5"/>
      <c r="AN5"/>
      <c r="AO5"/>
      <c r="AP5"/>
    </row>
    <row r="6" spans="1:104" ht="15.75" thickBot="1" x14ac:dyDescent="0.3">
      <c r="A6" s="22" t="s">
        <v>40</v>
      </c>
      <c r="B6" s="96" t="str">
        <f>Personal!$B$7</f>
        <v>1. Fomento de los proyectos de I+D+i destinados a la Compra Pública de Innovación.</v>
      </c>
      <c r="C6" s="98"/>
      <c r="D6" s="98"/>
      <c r="E6" s="99"/>
      <c r="F6" s="24"/>
      <c r="G6" s="24"/>
      <c r="AK6"/>
      <c r="AL6"/>
      <c r="AM6"/>
      <c r="AN6"/>
      <c r="AO6"/>
      <c r="AP6"/>
    </row>
    <row r="7" spans="1:104" s="18" customFormat="1" ht="15.75" thickBot="1" x14ac:dyDescent="0.3">
      <c r="A7" s="25"/>
      <c r="E7" s="26"/>
    </row>
    <row r="8" spans="1:104" ht="15.75" thickBot="1" x14ac:dyDescent="0.3">
      <c r="A8" s="22" t="s">
        <v>2</v>
      </c>
      <c r="B8" s="96" t="str">
        <f>IF(Personal!B9=0, "Insertar en la pestaña Personal", Personal!B9)</f>
        <v>Insertar en la pestaña Personal</v>
      </c>
      <c r="C8" s="98"/>
      <c r="D8" s="98"/>
      <c r="E8" s="99"/>
      <c r="F8" s="18"/>
      <c r="AK8"/>
      <c r="AL8"/>
      <c r="AM8"/>
      <c r="AN8"/>
      <c r="AO8"/>
      <c r="AP8"/>
    </row>
    <row r="9" spans="1:104" ht="15.75" thickBot="1" x14ac:dyDescent="0.3">
      <c r="A9" s="22" t="s">
        <v>21</v>
      </c>
      <c r="B9" s="96" t="str">
        <f>IF(Personal!B10=0, "Insertar en la pestaña Personal", Personal!B10)</f>
        <v>Insertar en la pestaña Personal</v>
      </c>
      <c r="C9" s="98"/>
      <c r="D9" s="98"/>
      <c r="E9" s="99"/>
      <c r="F9" s="24"/>
      <c r="AK9"/>
      <c r="AL9"/>
      <c r="AM9"/>
      <c r="AN9"/>
      <c r="AO9"/>
      <c r="AP9"/>
    </row>
    <row r="10" spans="1:104" x14ac:dyDescent="0.25">
      <c r="A10" s="18"/>
      <c r="B10" s="18"/>
      <c r="C10" s="18"/>
      <c r="D10" s="18"/>
      <c r="E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</row>
    <row r="11" spans="1:104" x14ac:dyDescent="0.25">
      <c r="A11" s="27" t="s">
        <v>9</v>
      </c>
      <c r="B11" s="28" t="s">
        <v>56</v>
      </c>
      <c r="C11" s="28" t="s">
        <v>68</v>
      </c>
      <c r="D11" s="118" t="s">
        <v>19</v>
      </c>
      <c r="E11" s="118"/>
      <c r="F11" s="18"/>
      <c r="AP11"/>
    </row>
    <row r="12" spans="1:104" ht="18.75" customHeight="1" x14ac:dyDescent="0.25">
      <c r="A12" s="29" t="s">
        <v>27</v>
      </c>
      <c r="B12" s="30">
        <f>Personal!H31</f>
        <v>0</v>
      </c>
      <c r="C12" s="30">
        <f>Personal!I31</f>
        <v>0</v>
      </c>
      <c r="D12" s="119">
        <f>SUM(B12:C12)</f>
        <v>0</v>
      </c>
      <c r="E12" s="120"/>
      <c r="F12" s="91" t="str">
        <f>IF(E25="Limitado","Limitado condición 2","")</f>
        <v/>
      </c>
      <c r="AP12"/>
    </row>
    <row r="13" spans="1:104" ht="18.75" customHeight="1" x14ac:dyDescent="0.25">
      <c r="A13" s="31" t="s">
        <v>41</v>
      </c>
      <c r="B13" s="30">
        <f>'S. Externos (I+D+i)'!D28</f>
        <v>0</v>
      </c>
      <c r="C13" s="30">
        <f>'S. Externos (I+D+i)'!E28</f>
        <v>0</v>
      </c>
      <c r="D13" s="119">
        <f t="shared" ref="D13:D20" si="0">SUM(B13:C13)</f>
        <v>0</v>
      </c>
      <c r="E13" s="120"/>
      <c r="F13" s="18"/>
      <c r="AP13"/>
    </row>
    <row r="14" spans="1:104" ht="18.75" customHeight="1" x14ac:dyDescent="0.25">
      <c r="A14" s="29" t="s">
        <v>23</v>
      </c>
      <c r="B14" s="30">
        <f>'S. Externos (Consultoría)'!C34</f>
        <v>0</v>
      </c>
      <c r="C14" s="30">
        <f>'S. Externos (Consultoría)'!D34</f>
        <v>0</v>
      </c>
      <c r="D14" s="119">
        <f t="shared" si="0"/>
        <v>0</v>
      </c>
      <c r="E14" s="120"/>
      <c r="F14" s="18"/>
      <c r="AP14"/>
    </row>
    <row r="15" spans="1:104" x14ac:dyDescent="0.25">
      <c r="A15" s="29" t="s">
        <v>42</v>
      </c>
      <c r="B15" s="30">
        <f>'Adquisición Conocimiento'!C31</f>
        <v>0</v>
      </c>
      <c r="C15" s="30">
        <f>'Adquisición Conocimiento'!D31</f>
        <v>0</v>
      </c>
      <c r="D15" s="119">
        <f t="shared" si="0"/>
        <v>0</v>
      </c>
      <c r="E15" s="120"/>
      <c r="F15" s="18"/>
      <c r="AP15"/>
    </row>
    <row r="16" spans="1:104" ht="32.25" customHeight="1" x14ac:dyDescent="0.25">
      <c r="A16" s="29" t="s">
        <v>51</v>
      </c>
      <c r="B16" s="30">
        <f>'Registro Propiedad PYME'!C28</f>
        <v>0</v>
      </c>
      <c r="C16" s="30">
        <f>'Registro Propiedad PYME'!D28</f>
        <v>0</v>
      </c>
      <c r="D16" s="119">
        <f t="shared" si="0"/>
        <v>0</v>
      </c>
      <c r="E16" s="120"/>
      <c r="F16" s="18"/>
      <c r="AP16"/>
    </row>
    <row r="17" spans="1:42" ht="18" customHeight="1" x14ac:dyDescent="0.25">
      <c r="A17" s="29" t="s">
        <v>30</v>
      </c>
      <c r="B17" s="30">
        <f>'Material Fungible'!F28</f>
        <v>0</v>
      </c>
      <c r="C17" s="30">
        <f>'Material Fungible'!G28</f>
        <v>0</v>
      </c>
      <c r="D17" s="119">
        <f t="shared" si="0"/>
        <v>0</v>
      </c>
      <c r="E17" s="120"/>
      <c r="F17" s="18"/>
      <c r="AP17"/>
    </row>
    <row r="18" spans="1:42" ht="18" customHeight="1" x14ac:dyDescent="0.25">
      <c r="A18" s="29" t="s">
        <v>32</v>
      </c>
      <c r="B18" s="30">
        <f>Auditoría!E13</f>
        <v>0</v>
      </c>
      <c r="C18" s="30">
        <f>Auditoría!F13</f>
        <v>0</v>
      </c>
      <c r="D18" s="119">
        <f t="shared" si="0"/>
        <v>0</v>
      </c>
      <c r="E18" s="120"/>
      <c r="F18" s="91" t="str">
        <f>IF(E26="Limitado","Limitado condición 3","")</f>
        <v/>
      </c>
      <c r="AP18"/>
    </row>
    <row r="19" spans="1:42" ht="18" customHeight="1" x14ac:dyDescent="0.25">
      <c r="A19" s="29" t="s">
        <v>80</v>
      </c>
      <c r="B19" s="30">
        <f>'Costes indirectos'!D14</f>
        <v>0</v>
      </c>
      <c r="C19" s="30">
        <f>'Costes indirectos'!F14</f>
        <v>0</v>
      </c>
      <c r="D19" s="119">
        <f t="shared" ref="D19" si="1">SUM(B19:C19)</f>
        <v>0</v>
      </c>
      <c r="E19" s="120"/>
      <c r="F19" s="91" t="str">
        <f>IF(E27="Limitado","Limitado condición 4","")</f>
        <v/>
      </c>
      <c r="AP19"/>
    </row>
    <row r="20" spans="1:42" ht="18" customHeight="1" x14ac:dyDescent="0.25">
      <c r="A20" s="32" t="s">
        <v>20</v>
      </c>
      <c r="B20" s="33">
        <f>SUM(B12:B19)</f>
        <v>0</v>
      </c>
      <c r="C20" s="33">
        <f>SUM(C12:C19)</f>
        <v>0</v>
      </c>
      <c r="D20" s="119">
        <f t="shared" si="0"/>
        <v>0</v>
      </c>
      <c r="E20" s="120"/>
      <c r="F20" s="91" t="str">
        <f>IF(AND(B20=0,C20=0),"",IF(AND(E24="OK",E25="OK",E26="OK",E27="OK"),"","No cumple condiciones"))</f>
        <v/>
      </c>
      <c r="AP20"/>
    </row>
    <row r="21" spans="1:42" s="18" customFormat="1" ht="8.25" customHeight="1" x14ac:dyDescent="0.25">
      <c r="A21" s="34"/>
      <c r="B21" s="34"/>
      <c r="C21" s="34"/>
      <c r="D21" s="34"/>
      <c r="E21" s="34"/>
      <c r="F21" s="19"/>
      <c r="G21" s="34"/>
    </row>
    <row r="22" spans="1:42" s="18" customFormat="1" x14ac:dyDescent="0.25">
      <c r="A22" s="35"/>
      <c r="B22" s="36"/>
      <c r="C22" s="36"/>
      <c r="D22" s="36"/>
      <c r="E22" s="36"/>
      <c r="F22" s="19"/>
      <c r="G22" s="36"/>
    </row>
    <row r="23" spans="1:42" s="18" customFormat="1" ht="15.75" thickBot="1" x14ac:dyDescent="0.3">
      <c r="A23" s="36"/>
      <c r="B23" s="36"/>
      <c r="C23" s="36"/>
      <c r="D23" s="36"/>
      <c r="E23" s="36"/>
      <c r="F23" s="19"/>
      <c r="G23" s="36"/>
    </row>
    <row r="24" spans="1:42" s="42" customFormat="1" ht="30.75" customHeight="1" thickBot="1" x14ac:dyDescent="0.3">
      <c r="A24" s="116" t="s">
        <v>81</v>
      </c>
      <c r="B24" s="117"/>
      <c r="C24" s="117"/>
      <c r="D24" s="37" t="s">
        <v>36</v>
      </c>
      <c r="E24" s="38" t="str">
        <f>IF($B$20&lt;=$D$20*0.5,"OK","No cumple")</f>
        <v>OK</v>
      </c>
      <c r="F24" s="39"/>
      <c r="G24" s="40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</row>
    <row r="25" spans="1:42" ht="20.25" customHeight="1" thickBot="1" x14ac:dyDescent="0.3">
      <c r="A25" s="116" t="s">
        <v>82</v>
      </c>
      <c r="B25" s="117"/>
      <c r="C25" s="117"/>
      <c r="D25" s="37" t="s">
        <v>37</v>
      </c>
      <c r="E25" s="43" t="str">
        <f>IF(COUNTIF(Personal!$F$13:'Personal'!$F$268,"&gt;50")&gt;0,"Limitado","OK")</f>
        <v>OK</v>
      </c>
    </row>
    <row r="26" spans="1:42" ht="32.25" customHeight="1" thickBot="1" x14ac:dyDescent="0.3">
      <c r="A26" s="113" t="s">
        <v>83</v>
      </c>
      <c r="B26" s="114"/>
      <c r="C26" s="115"/>
      <c r="D26" s="37" t="s">
        <v>38</v>
      </c>
      <c r="E26" s="43" t="str">
        <f>IF(OR(Auditoría!C13&gt;1400,Auditoría!D13&gt;1400),"Limitado","Ok")</f>
        <v>Ok</v>
      </c>
    </row>
    <row r="27" spans="1:42" ht="32.25" customHeight="1" thickBot="1" x14ac:dyDescent="0.3">
      <c r="A27" s="121" t="s">
        <v>84</v>
      </c>
      <c r="B27" s="122"/>
      <c r="C27" s="122"/>
      <c r="D27" s="37" t="s">
        <v>39</v>
      </c>
      <c r="E27" s="43" t="str">
        <f>IF(OR('Costes indirectos'!C14="Limitado",'Costes indirectos'!E14="Limitado"),"Limitado","Ok")</f>
        <v>Ok</v>
      </c>
    </row>
    <row r="28" spans="1:42" s="18" customFormat="1" ht="8.25" customHeight="1" thickBot="1" x14ac:dyDescent="0.3">
      <c r="A28" s="44"/>
      <c r="B28" s="45"/>
      <c r="C28" s="45"/>
      <c r="D28" s="45"/>
      <c r="E28" s="45"/>
      <c r="F28" s="19"/>
    </row>
    <row r="29" spans="1:42" ht="70.5" customHeight="1" thickBot="1" x14ac:dyDescent="0.3">
      <c r="A29" s="110" t="s">
        <v>49</v>
      </c>
      <c r="B29" s="111"/>
      <c r="C29" s="111"/>
      <c r="D29" s="111"/>
      <c r="E29" s="112"/>
      <c r="F29" s="46"/>
    </row>
    <row r="30" spans="1:42" s="18" customFormat="1" x14ac:dyDescent="0.25">
      <c r="F30" s="46"/>
    </row>
    <row r="31" spans="1:42" s="18" customFormat="1" x14ac:dyDescent="0.25">
      <c r="F31" s="46"/>
    </row>
    <row r="32" spans="1:42" s="18" customFormat="1" x14ac:dyDescent="0.25">
      <c r="F32" s="46"/>
    </row>
    <row r="33" spans="6:6" s="18" customFormat="1" x14ac:dyDescent="0.25">
      <c r="F33" s="46"/>
    </row>
    <row r="34" spans="6:6" s="18" customFormat="1" x14ac:dyDescent="0.25">
      <c r="F34" s="46"/>
    </row>
    <row r="35" spans="6:6" s="18" customFormat="1" x14ac:dyDescent="0.25">
      <c r="F35" s="19"/>
    </row>
    <row r="36" spans="6:6" s="18" customFormat="1" x14ac:dyDescent="0.25">
      <c r="F36" s="19"/>
    </row>
    <row r="37" spans="6:6" s="18" customFormat="1" x14ac:dyDescent="0.25">
      <c r="F37" s="19"/>
    </row>
    <row r="38" spans="6:6" s="18" customFormat="1" x14ac:dyDescent="0.25">
      <c r="F38" s="19"/>
    </row>
    <row r="39" spans="6:6" s="18" customFormat="1" x14ac:dyDescent="0.25">
      <c r="F39" s="19"/>
    </row>
    <row r="40" spans="6:6" s="18" customFormat="1" x14ac:dyDescent="0.25">
      <c r="F40" s="19"/>
    </row>
    <row r="41" spans="6:6" s="18" customFormat="1" x14ac:dyDescent="0.25">
      <c r="F41" s="19"/>
    </row>
    <row r="42" spans="6:6" s="18" customFormat="1" x14ac:dyDescent="0.25">
      <c r="F42" s="19"/>
    </row>
    <row r="43" spans="6:6" s="18" customFormat="1" x14ac:dyDescent="0.25">
      <c r="F43" s="19"/>
    </row>
    <row r="44" spans="6:6" s="18" customFormat="1" x14ac:dyDescent="0.25">
      <c r="F44" s="19"/>
    </row>
    <row r="45" spans="6:6" s="18" customFormat="1" x14ac:dyDescent="0.25">
      <c r="F45" s="19"/>
    </row>
    <row r="46" spans="6:6" s="18" customFormat="1" x14ac:dyDescent="0.25">
      <c r="F46" s="19"/>
    </row>
    <row r="47" spans="6:6" s="18" customFormat="1" x14ac:dyDescent="0.25">
      <c r="F47" s="19"/>
    </row>
    <row r="48" spans="6:6" s="18" customFormat="1" x14ac:dyDescent="0.25">
      <c r="F48" s="19"/>
    </row>
    <row r="49" spans="6:6" s="18" customFormat="1" x14ac:dyDescent="0.25">
      <c r="F49" s="19"/>
    </row>
    <row r="50" spans="6:6" s="18" customFormat="1" x14ac:dyDescent="0.25">
      <c r="F50" s="19"/>
    </row>
    <row r="51" spans="6:6" s="18" customFormat="1" x14ac:dyDescent="0.25">
      <c r="F51" s="19"/>
    </row>
    <row r="52" spans="6:6" s="18" customFormat="1" x14ac:dyDescent="0.25">
      <c r="F52" s="19"/>
    </row>
    <row r="53" spans="6:6" s="18" customFormat="1" x14ac:dyDescent="0.25">
      <c r="F53" s="19"/>
    </row>
    <row r="54" spans="6:6" s="18" customFormat="1" x14ac:dyDescent="0.25">
      <c r="F54" s="19"/>
    </row>
    <row r="55" spans="6:6" s="18" customFormat="1" x14ac:dyDescent="0.25">
      <c r="F55" s="19"/>
    </row>
    <row r="56" spans="6:6" s="18" customFormat="1" x14ac:dyDescent="0.25">
      <c r="F56" s="19"/>
    </row>
    <row r="57" spans="6:6" s="18" customFormat="1" x14ac:dyDescent="0.25">
      <c r="F57" s="19"/>
    </row>
    <row r="58" spans="6:6" s="18" customFormat="1" x14ac:dyDescent="0.25">
      <c r="F58" s="19"/>
    </row>
    <row r="59" spans="6:6" s="18" customFormat="1" x14ac:dyDescent="0.25">
      <c r="F59" s="19"/>
    </row>
    <row r="60" spans="6:6" s="18" customFormat="1" x14ac:dyDescent="0.25">
      <c r="F60" s="19"/>
    </row>
    <row r="61" spans="6:6" s="18" customFormat="1" x14ac:dyDescent="0.25">
      <c r="F61" s="19"/>
    </row>
    <row r="62" spans="6:6" s="18" customFormat="1" x14ac:dyDescent="0.25">
      <c r="F62" s="19"/>
    </row>
    <row r="63" spans="6:6" s="18" customFormat="1" x14ac:dyDescent="0.25">
      <c r="F63" s="19"/>
    </row>
    <row r="64" spans="6:6" s="18" customFormat="1" x14ac:dyDescent="0.25">
      <c r="F64" s="19"/>
    </row>
    <row r="65" spans="6:6" s="18" customFormat="1" x14ac:dyDescent="0.25">
      <c r="F65" s="19"/>
    </row>
    <row r="66" spans="6:6" s="18" customFormat="1" x14ac:dyDescent="0.25">
      <c r="F66" s="19"/>
    </row>
    <row r="67" spans="6:6" s="18" customFormat="1" x14ac:dyDescent="0.25">
      <c r="F67" s="19"/>
    </row>
    <row r="68" spans="6:6" s="18" customFormat="1" x14ac:dyDescent="0.25">
      <c r="F68" s="19"/>
    </row>
    <row r="69" spans="6:6" s="18" customFormat="1" x14ac:dyDescent="0.25">
      <c r="F69" s="19"/>
    </row>
    <row r="70" spans="6:6" s="18" customFormat="1" x14ac:dyDescent="0.25">
      <c r="F70" s="19"/>
    </row>
    <row r="71" spans="6:6" s="18" customFormat="1" x14ac:dyDescent="0.25">
      <c r="F71" s="19"/>
    </row>
    <row r="72" spans="6:6" s="18" customFormat="1" x14ac:dyDescent="0.25">
      <c r="F72" s="19"/>
    </row>
    <row r="73" spans="6:6" s="18" customFormat="1" x14ac:dyDescent="0.25">
      <c r="F73" s="19"/>
    </row>
    <row r="74" spans="6:6" s="18" customFormat="1" x14ac:dyDescent="0.25">
      <c r="F74" s="19"/>
    </row>
    <row r="75" spans="6:6" s="18" customFormat="1" x14ac:dyDescent="0.25">
      <c r="F75" s="19"/>
    </row>
    <row r="76" spans="6:6" s="18" customFormat="1" x14ac:dyDescent="0.25">
      <c r="F76" s="19"/>
    </row>
    <row r="77" spans="6:6" s="18" customFormat="1" x14ac:dyDescent="0.25">
      <c r="F77" s="19"/>
    </row>
    <row r="78" spans="6:6" s="18" customFormat="1" x14ac:dyDescent="0.25">
      <c r="F78" s="19"/>
    </row>
    <row r="79" spans="6:6" s="18" customFormat="1" x14ac:dyDescent="0.25">
      <c r="F79" s="19"/>
    </row>
    <row r="80" spans="6:6" s="18" customFormat="1" x14ac:dyDescent="0.25">
      <c r="F80" s="19"/>
    </row>
    <row r="81" spans="6:6" s="18" customFormat="1" x14ac:dyDescent="0.25">
      <c r="F81" s="19"/>
    </row>
    <row r="82" spans="6:6" s="18" customFormat="1" x14ac:dyDescent="0.25">
      <c r="F82" s="19"/>
    </row>
    <row r="83" spans="6:6" s="18" customFormat="1" x14ac:dyDescent="0.25">
      <c r="F83" s="19"/>
    </row>
    <row r="84" spans="6:6" s="18" customFormat="1" x14ac:dyDescent="0.25">
      <c r="F84" s="19"/>
    </row>
    <row r="85" spans="6:6" s="18" customFormat="1" x14ac:dyDescent="0.25">
      <c r="F85" s="19"/>
    </row>
    <row r="86" spans="6:6" s="18" customFormat="1" x14ac:dyDescent="0.25">
      <c r="F86" s="19"/>
    </row>
    <row r="87" spans="6:6" s="18" customFormat="1" x14ac:dyDescent="0.25">
      <c r="F87" s="19"/>
    </row>
    <row r="88" spans="6:6" s="18" customFormat="1" x14ac:dyDescent="0.25">
      <c r="F88" s="19"/>
    </row>
    <row r="89" spans="6:6" s="18" customFormat="1" x14ac:dyDescent="0.25">
      <c r="F89" s="19"/>
    </row>
    <row r="90" spans="6:6" s="18" customFormat="1" x14ac:dyDescent="0.25">
      <c r="F90" s="19"/>
    </row>
    <row r="91" spans="6:6" s="18" customFormat="1" x14ac:dyDescent="0.25">
      <c r="F91" s="19"/>
    </row>
    <row r="92" spans="6:6" s="18" customFormat="1" x14ac:dyDescent="0.25">
      <c r="F92" s="19"/>
    </row>
    <row r="93" spans="6:6" s="18" customFormat="1" x14ac:dyDescent="0.25">
      <c r="F93" s="19"/>
    </row>
    <row r="94" spans="6:6" s="18" customFormat="1" x14ac:dyDescent="0.25">
      <c r="F94" s="19"/>
    </row>
    <row r="95" spans="6:6" s="18" customFormat="1" x14ac:dyDescent="0.25">
      <c r="F95" s="19"/>
    </row>
    <row r="96" spans="6:6" s="18" customFormat="1" x14ac:dyDescent="0.25">
      <c r="F96" s="19"/>
    </row>
    <row r="97" spans="6:6" s="18" customFormat="1" x14ac:dyDescent="0.25">
      <c r="F97" s="19"/>
    </row>
    <row r="98" spans="6:6" s="18" customFormat="1" x14ac:dyDescent="0.25">
      <c r="F98" s="19"/>
    </row>
    <row r="99" spans="6:6" s="18" customFormat="1" x14ac:dyDescent="0.25">
      <c r="F99" s="19"/>
    </row>
    <row r="100" spans="6:6" s="18" customFormat="1" x14ac:dyDescent="0.25">
      <c r="F100" s="19"/>
    </row>
    <row r="101" spans="6:6" s="18" customFormat="1" x14ac:dyDescent="0.25">
      <c r="F101" s="19"/>
    </row>
    <row r="102" spans="6:6" s="18" customFormat="1" x14ac:dyDescent="0.25">
      <c r="F102" s="19"/>
    </row>
    <row r="103" spans="6:6" s="18" customFormat="1" x14ac:dyDescent="0.25">
      <c r="F103" s="19"/>
    </row>
    <row r="104" spans="6:6" s="18" customFormat="1" x14ac:dyDescent="0.25">
      <c r="F104" s="19"/>
    </row>
    <row r="105" spans="6:6" s="18" customFormat="1" x14ac:dyDescent="0.25">
      <c r="F105" s="19"/>
    </row>
    <row r="106" spans="6:6" s="18" customFormat="1" x14ac:dyDescent="0.25">
      <c r="F106" s="19"/>
    </row>
    <row r="107" spans="6:6" s="18" customFormat="1" x14ac:dyDescent="0.25">
      <c r="F107" s="19"/>
    </row>
    <row r="108" spans="6:6" s="18" customFormat="1" x14ac:dyDescent="0.25">
      <c r="F108" s="19"/>
    </row>
    <row r="109" spans="6:6" s="18" customFormat="1" x14ac:dyDescent="0.25">
      <c r="F109" s="19"/>
    </row>
    <row r="110" spans="6:6" s="18" customFormat="1" x14ac:dyDescent="0.25">
      <c r="F110" s="19"/>
    </row>
    <row r="111" spans="6:6" s="18" customFormat="1" x14ac:dyDescent="0.25">
      <c r="F111" s="19"/>
    </row>
    <row r="112" spans="6:6" s="18" customFormat="1" x14ac:dyDescent="0.25">
      <c r="F112" s="19"/>
    </row>
    <row r="113" spans="6:6" s="18" customFormat="1" x14ac:dyDescent="0.25">
      <c r="F113" s="19"/>
    </row>
    <row r="114" spans="6:6" s="18" customFormat="1" x14ac:dyDescent="0.25">
      <c r="F114" s="19"/>
    </row>
    <row r="115" spans="6:6" s="18" customFormat="1" x14ac:dyDescent="0.25">
      <c r="F115" s="19"/>
    </row>
    <row r="116" spans="6:6" s="18" customFormat="1" x14ac:dyDescent="0.25">
      <c r="F116" s="19"/>
    </row>
    <row r="117" spans="6:6" s="18" customFormat="1" x14ac:dyDescent="0.25">
      <c r="F117" s="19"/>
    </row>
    <row r="118" spans="6:6" s="18" customFormat="1" x14ac:dyDescent="0.25">
      <c r="F118" s="19"/>
    </row>
    <row r="119" spans="6:6" s="18" customFormat="1" x14ac:dyDescent="0.25">
      <c r="F119" s="19"/>
    </row>
    <row r="120" spans="6:6" s="18" customFormat="1" x14ac:dyDescent="0.25">
      <c r="F120" s="19"/>
    </row>
    <row r="121" spans="6:6" s="18" customFormat="1" x14ac:dyDescent="0.25">
      <c r="F121" s="19"/>
    </row>
    <row r="122" spans="6:6" s="18" customFormat="1" x14ac:dyDescent="0.25">
      <c r="F122" s="19"/>
    </row>
    <row r="123" spans="6:6" s="18" customFormat="1" x14ac:dyDescent="0.25">
      <c r="F123" s="19"/>
    </row>
    <row r="124" spans="6:6" s="18" customFormat="1" x14ac:dyDescent="0.25">
      <c r="F124" s="19"/>
    </row>
    <row r="125" spans="6:6" s="18" customFormat="1" x14ac:dyDescent="0.25">
      <c r="F125" s="19"/>
    </row>
    <row r="126" spans="6:6" s="18" customFormat="1" x14ac:dyDescent="0.25">
      <c r="F126" s="19"/>
    </row>
    <row r="127" spans="6:6" s="18" customFormat="1" x14ac:dyDescent="0.25">
      <c r="F127" s="19"/>
    </row>
    <row r="128" spans="6:6" s="18" customFormat="1" x14ac:dyDescent="0.25">
      <c r="F128" s="19"/>
    </row>
    <row r="129" spans="6:6" s="18" customFormat="1" x14ac:dyDescent="0.25">
      <c r="F129" s="19"/>
    </row>
    <row r="130" spans="6:6" s="18" customFormat="1" x14ac:dyDescent="0.25">
      <c r="F130" s="19"/>
    </row>
    <row r="131" spans="6:6" s="18" customFormat="1" x14ac:dyDescent="0.25">
      <c r="F131" s="19"/>
    </row>
    <row r="132" spans="6:6" s="18" customFormat="1" x14ac:dyDescent="0.25">
      <c r="F132" s="19"/>
    </row>
    <row r="133" spans="6:6" s="18" customFormat="1" x14ac:dyDescent="0.25">
      <c r="F133" s="19"/>
    </row>
    <row r="134" spans="6:6" s="18" customFormat="1" x14ac:dyDescent="0.25">
      <c r="F134" s="19"/>
    </row>
    <row r="135" spans="6:6" s="18" customFormat="1" x14ac:dyDescent="0.25">
      <c r="F135" s="19"/>
    </row>
    <row r="136" spans="6:6" s="18" customFormat="1" x14ac:dyDescent="0.25">
      <c r="F136" s="19"/>
    </row>
    <row r="137" spans="6:6" s="18" customFormat="1" x14ac:dyDescent="0.25">
      <c r="F137" s="19"/>
    </row>
    <row r="138" spans="6:6" s="18" customFormat="1" x14ac:dyDescent="0.25">
      <c r="F138" s="19"/>
    </row>
    <row r="139" spans="6:6" s="18" customFormat="1" x14ac:dyDescent="0.25">
      <c r="F139" s="19"/>
    </row>
    <row r="140" spans="6:6" s="18" customFormat="1" x14ac:dyDescent="0.25">
      <c r="F140" s="19"/>
    </row>
    <row r="141" spans="6:6" s="18" customFormat="1" x14ac:dyDescent="0.25">
      <c r="F141" s="19"/>
    </row>
    <row r="142" spans="6:6" s="18" customFormat="1" x14ac:dyDescent="0.25">
      <c r="F142" s="19"/>
    </row>
    <row r="143" spans="6:6" s="18" customFormat="1" x14ac:dyDescent="0.25">
      <c r="F143" s="19"/>
    </row>
    <row r="144" spans="6:6" s="18" customFormat="1" x14ac:dyDescent="0.25">
      <c r="F144" s="19"/>
    </row>
    <row r="145" spans="6:6" s="18" customFormat="1" x14ac:dyDescent="0.25">
      <c r="F145" s="19"/>
    </row>
    <row r="146" spans="6:6" s="18" customFormat="1" x14ac:dyDescent="0.25">
      <c r="F146" s="19"/>
    </row>
    <row r="147" spans="6:6" s="18" customFormat="1" x14ac:dyDescent="0.25">
      <c r="F147" s="19"/>
    </row>
    <row r="148" spans="6:6" s="18" customFormat="1" x14ac:dyDescent="0.25">
      <c r="F148" s="19"/>
    </row>
    <row r="149" spans="6:6" s="18" customFormat="1" x14ac:dyDescent="0.25">
      <c r="F149" s="19"/>
    </row>
    <row r="150" spans="6:6" s="18" customFormat="1" x14ac:dyDescent="0.25">
      <c r="F150" s="19"/>
    </row>
    <row r="151" spans="6:6" s="18" customFormat="1" x14ac:dyDescent="0.25">
      <c r="F151" s="19"/>
    </row>
    <row r="152" spans="6:6" s="18" customFormat="1" x14ac:dyDescent="0.25">
      <c r="F152" s="19"/>
    </row>
    <row r="153" spans="6:6" s="18" customFormat="1" x14ac:dyDescent="0.25">
      <c r="F153" s="19"/>
    </row>
    <row r="154" spans="6:6" s="18" customFormat="1" x14ac:dyDescent="0.25">
      <c r="F154" s="19"/>
    </row>
    <row r="155" spans="6:6" s="18" customFormat="1" x14ac:dyDescent="0.25">
      <c r="F155" s="19"/>
    </row>
    <row r="156" spans="6:6" s="18" customFormat="1" x14ac:dyDescent="0.25">
      <c r="F156" s="19"/>
    </row>
    <row r="157" spans="6:6" s="18" customFormat="1" x14ac:dyDescent="0.25">
      <c r="F157" s="19"/>
    </row>
    <row r="158" spans="6:6" s="18" customFormat="1" x14ac:dyDescent="0.25">
      <c r="F158" s="19"/>
    </row>
    <row r="159" spans="6:6" s="18" customFormat="1" x14ac:dyDescent="0.25">
      <c r="F159" s="19"/>
    </row>
    <row r="160" spans="6:6" s="18" customFormat="1" x14ac:dyDescent="0.25">
      <c r="F160" s="19"/>
    </row>
    <row r="161" spans="6:6" s="18" customFormat="1" x14ac:dyDescent="0.25">
      <c r="F161" s="19"/>
    </row>
    <row r="162" spans="6:6" s="18" customFormat="1" x14ac:dyDescent="0.25">
      <c r="F162" s="19"/>
    </row>
    <row r="163" spans="6:6" s="18" customFormat="1" x14ac:dyDescent="0.25">
      <c r="F163" s="19"/>
    </row>
    <row r="164" spans="6:6" s="18" customFormat="1" x14ac:dyDescent="0.25">
      <c r="F164" s="19"/>
    </row>
    <row r="165" spans="6:6" s="18" customFormat="1" x14ac:dyDescent="0.25">
      <c r="F165" s="19"/>
    </row>
    <row r="166" spans="6:6" s="18" customFormat="1" x14ac:dyDescent="0.25">
      <c r="F166" s="19"/>
    </row>
    <row r="167" spans="6:6" s="18" customFormat="1" x14ac:dyDescent="0.25">
      <c r="F167" s="19"/>
    </row>
    <row r="168" spans="6:6" s="18" customFormat="1" x14ac:dyDescent="0.25">
      <c r="F168" s="19"/>
    </row>
    <row r="169" spans="6:6" s="18" customFormat="1" x14ac:dyDescent="0.25">
      <c r="F169" s="19"/>
    </row>
    <row r="170" spans="6:6" s="18" customFormat="1" x14ac:dyDescent="0.25">
      <c r="F170" s="19"/>
    </row>
    <row r="171" spans="6:6" s="18" customFormat="1" x14ac:dyDescent="0.25">
      <c r="F171" s="19"/>
    </row>
    <row r="172" spans="6:6" s="18" customFormat="1" x14ac:dyDescent="0.25">
      <c r="F172" s="19"/>
    </row>
    <row r="173" spans="6:6" s="18" customFormat="1" x14ac:dyDescent="0.25">
      <c r="F173" s="19"/>
    </row>
    <row r="174" spans="6:6" s="18" customFormat="1" x14ac:dyDescent="0.25">
      <c r="F174" s="19"/>
    </row>
    <row r="175" spans="6:6" s="18" customFormat="1" x14ac:dyDescent="0.25">
      <c r="F175" s="19"/>
    </row>
    <row r="176" spans="6:6" s="18" customFormat="1" x14ac:dyDescent="0.25">
      <c r="F176" s="19"/>
    </row>
    <row r="177" spans="6:6" s="18" customFormat="1" x14ac:dyDescent="0.25">
      <c r="F177" s="19"/>
    </row>
    <row r="178" spans="6:6" s="18" customFormat="1" x14ac:dyDescent="0.25">
      <c r="F178" s="19"/>
    </row>
    <row r="179" spans="6:6" s="18" customFormat="1" x14ac:dyDescent="0.25">
      <c r="F179" s="19"/>
    </row>
    <row r="180" spans="6:6" s="18" customFormat="1" x14ac:dyDescent="0.25">
      <c r="F180" s="19"/>
    </row>
    <row r="181" spans="6:6" s="18" customFormat="1" x14ac:dyDescent="0.25">
      <c r="F181" s="19"/>
    </row>
    <row r="182" spans="6:6" s="18" customFormat="1" x14ac:dyDescent="0.25">
      <c r="F182" s="19"/>
    </row>
    <row r="183" spans="6:6" s="18" customFormat="1" x14ac:dyDescent="0.25">
      <c r="F183" s="19"/>
    </row>
    <row r="184" spans="6:6" s="18" customFormat="1" x14ac:dyDescent="0.25">
      <c r="F184" s="19"/>
    </row>
    <row r="185" spans="6:6" s="18" customFormat="1" x14ac:dyDescent="0.25">
      <c r="F185" s="19"/>
    </row>
    <row r="186" spans="6:6" s="18" customFormat="1" x14ac:dyDescent="0.25">
      <c r="F186" s="19"/>
    </row>
    <row r="187" spans="6:6" s="18" customFormat="1" x14ac:dyDescent="0.25">
      <c r="F187" s="19"/>
    </row>
    <row r="188" spans="6:6" s="18" customFormat="1" x14ac:dyDescent="0.25">
      <c r="F188" s="19"/>
    </row>
    <row r="189" spans="6:6" s="18" customFormat="1" x14ac:dyDescent="0.25">
      <c r="F189" s="19"/>
    </row>
    <row r="190" spans="6:6" s="18" customFormat="1" x14ac:dyDescent="0.25">
      <c r="F190" s="19"/>
    </row>
    <row r="191" spans="6:6" s="18" customFormat="1" x14ac:dyDescent="0.25">
      <c r="F191" s="19"/>
    </row>
    <row r="192" spans="6:6" s="18" customFormat="1" x14ac:dyDescent="0.25">
      <c r="F192" s="19"/>
    </row>
    <row r="193" spans="6:6" s="18" customFormat="1" x14ac:dyDescent="0.25">
      <c r="F193" s="19"/>
    </row>
    <row r="194" spans="6:6" s="18" customFormat="1" x14ac:dyDescent="0.25">
      <c r="F194" s="19"/>
    </row>
    <row r="195" spans="6:6" s="18" customFormat="1" x14ac:dyDescent="0.25">
      <c r="F195" s="19"/>
    </row>
    <row r="196" spans="6:6" s="18" customFormat="1" x14ac:dyDescent="0.25">
      <c r="F196" s="19"/>
    </row>
    <row r="197" spans="6:6" s="18" customFormat="1" x14ac:dyDescent="0.25">
      <c r="F197" s="19"/>
    </row>
    <row r="198" spans="6:6" s="18" customFormat="1" x14ac:dyDescent="0.25">
      <c r="F198" s="19"/>
    </row>
    <row r="199" spans="6:6" s="18" customFormat="1" x14ac:dyDescent="0.25">
      <c r="F199" s="19"/>
    </row>
    <row r="200" spans="6:6" s="18" customFormat="1" x14ac:dyDescent="0.25">
      <c r="F200" s="19"/>
    </row>
    <row r="201" spans="6:6" s="18" customFormat="1" x14ac:dyDescent="0.25">
      <c r="F201" s="19"/>
    </row>
    <row r="202" spans="6:6" s="18" customFormat="1" x14ac:dyDescent="0.25">
      <c r="F202" s="19"/>
    </row>
    <row r="203" spans="6:6" s="18" customFormat="1" x14ac:dyDescent="0.25">
      <c r="F203" s="19"/>
    </row>
    <row r="204" spans="6:6" s="18" customFormat="1" x14ac:dyDescent="0.25">
      <c r="F204" s="19"/>
    </row>
    <row r="205" spans="6:6" s="18" customFormat="1" x14ac:dyDescent="0.25">
      <c r="F205" s="19"/>
    </row>
    <row r="206" spans="6:6" s="18" customFormat="1" x14ac:dyDescent="0.25">
      <c r="F206" s="19"/>
    </row>
    <row r="207" spans="6:6" s="18" customFormat="1" x14ac:dyDescent="0.25">
      <c r="F207" s="19"/>
    </row>
    <row r="208" spans="6:6" s="18" customFormat="1" x14ac:dyDescent="0.25">
      <c r="F208" s="19"/>
    </row>
    <row r="209" spans="6:6" s="18" customFormat="1" x14ac:dyDescent="0.25">
      <c r="F209" s="19"/>
    </row>
    <row r="210" spans="6:6" s="18" customFormat="1" x14ac:dyDescent="0.25">
      <c r="F210" s="19"/>
    </row>
    <row r="211" spans="6:6" s="18" customFormat="1" x14ac:dyDescent="0.25">
      <c r="F211" s="19"/>
    </row>
    <row r="212" spans="6:6" s="18" customFormat="1" x14ac:dyDescent="0.25">
      <c r="F212" s="19"/>
    </row>
    <row r="213" spans="6:6" s="18" customFormat="1" x14ac:dyDescent="0.25">
      <c r="F213" s="19"/>
    </row>
    <row r="214" spans="6:6" s="18" customFormat="1" x14ac:dyDescent="0.25">
      <c r="F214" s="19"/>
    </row>
    <row r="215" spans="6:6" s="18" customFormat="1" x14ac:dyDescent="0.25">
      <c r="F215" s="19"/>
    </row>
    <row r="216" spans="6:6" s="18" customFormat="1" x14ac:dyDescent="0.25">
      <c r="F216" s="19"/>
    </row>
    <row r="217" spans="6:6" s="18" customFormat="1" x14ac:dyDescent="0.25">
      <c r="F217" s="19"/>
    </row>
    <row r="218" spans="6:6" s="18" customFormat="1" x14ac:dyDescent="0.25">
      <c r="F218" s="19"/>
    </row>
    <row r="219" spans="6:6" s="18" customFormat="1" x14ac:dyDescent="0.25">
      <c r="F219" s="19"/>
    </row>
    <row r="220" spans="6:6" s="18" customFormat="1" x14ac:dyDescent="0.25">
      <c r="F220" s="19"/>
    </row>
    <row r="221" spans="6:6" s="18" customFormat="1" x14ac:dyDescent="0.25">
      <c r="F221" s="19"/>
    </row>
    <row r="222" spans="6:6" s="18" customFormat="1" x14ac:dyDescent="0.25">
      <c r="F222" s="19"/>
    </row>
    <row r="223" spans="6:6" s="18" customFormat="1" x14ac:dyDescent="0.25">
      <c r="F223" s="19"/>
    </row>
    <row r="224" spans="6:6" s="18" customFormat="1" x14ac:dyDescent="0.25">
      <c r="F224" s="19"/>
    </row>
    <row r="225" spans="6:6" s="18" customFormat="1" x14ac:dyDescent="0.25">
      <c r="F225" s="19"/>
    </row>
    <row r="226" spans="6:6" s="18" customFormat="1" x14ac:dyDescent="0.25">
      <c r="F226" s="19"/>
    </row>
    <row r="227" spans="6:6" s="18" customFormat="1" x14ac:dyDescent="0.25">
      <c r="F227" s="19"/>
    </row>
    <row r="228" spans="6:6" s="18" customFormat="1" x14ac:dyDescent="0.25">
      <c r="F228" s="19"/>
    </row>
    <row r="229" spans="6:6" s="18" customFormat="1" x14ac:dyDescent="0.25">
      <c r="F229" s="19"/>
    </row>
    <row r="230" spans="6:6" s="18" customFormat="1" x14ac:dyDescent="0.25">
      <c r="F230" s="19"/>
    </row>
    <row r="231" spans="6:6" s="18" customFormat="1" x14ac:dyDescent="0.25">
      <c r="F231" s="19"/>
    </row>
    <row r="232" spans="6:6" s="18" customFormat="1" x14ac:dyDescent="0.25">
      <c r="F232" s="19"/>
    </row>
    <row r="233" spans="6:6" s="18" customFormat="1" x14ac:dyDescent="0.25">
      <c r="F233" s="19"/>
    </row>
    <row r="234" spans="6:6" s="18" customFormat="1" x14ac:dyDescent="0.25">
      <c r="F234" s="19"/>
    </row>
    <row r="235" spans="6:6" s="18" customFormat="1" x14ac:dyDescent="0.25">
      <c r="F235" s="19"/>
    </row>
    <row r="236" spans="6:6" s="18" customFormat="1" x14ac:dyDescent="0.25">
      <c r="F236" s="19"/>
    </row>
    <row r="237" spans="6:6" s="18" customFormat="1" x14ac:dyDescent="0.25">
      <c r="F237" s="19"/>
    </row>
    <row r="238" spans="6:6" s="18" customFormat="1" x14ac:dyDescent="0.25">
      <c r="F238" s="19"/>
    </row>
    <row r="239" spans="6:6" s="18" customFormat="1" x14ac:dyDescent="0.25">
      <c r="F239" s="19"/>
    </row>
    <row r="240" spans="6:6" s="18" customFormat="1" x14ac:dyDescent="0.25">
      <c r="F240" s="19"/>
    </row>
    <row r="241" spans="6:6" s="18" customFormat="1" x14ac:dyDescent="0.25">
      <c r="F241" s="19"/>
    </row>
    <row r="242" spans="6:6" s="18" customFormat="1" x14ac:dyDescent="0.25">
      <c r="F242" s="19"/>
    </row>
    <row r="243" spans="6:6" s="18" customFormat="1" x14ac:dyDescent="0.25">
      <c r="F243" s="19"/>
    </row>
    <row r="244" spans="6:6" s="18" customFormat="1" x14ac:dyDescent="0.25">
      <c r="F244" s="19"/>
    </row>
    <row r="245" spans="6:6" s="18" customFormat="1" x14ac:dyDescent="0.25">
      <c r="F245" s="19"/>
    </row>
    <row r="246" spans="6:6" s="18" customFormat="1" x14ac:dyDescent="0.25">
      <c r="F246" s="19"/>
    </row>
    <row r="247" spans="6:6" s="18" customFormat="1" x14ac:dyDescent="0.25">
      <c r="F247" s="19"/>
    </row>
    <row r="248" spans="6:6" s="18" customFormat="1" x14ac:dyDescent="0.25">
      <c r="F248" s="19"/>
    </row>
    <row r="249" spans="6:6" s="18" customFormat="1" x14ac:dyDescent="0.25">
      <c r="F249" s="19"/>
    </row>
    <row r="250" spans="6:6" s="18" customFormat="1" x14ac:dyDescent="0.25">
      <c r="F250" s="19"/>
    </row>
    <row r="251" spans="6:6" s="18" customFormat="1" x14ac:dyDescent="0.25">
      <c r="F251" s="19"/>
    </row>
    <row r="252" spans="6:6" s="18" customFormat="1" x14ac:dyDescent="0.25">
      <c r="F252" s="19"/>
    </row>
    <row r="253" spans="6:6" s="18" customFormat="1" x14ac:dyDescent="0.25">
      <c r="F253" s="19"/>
    </row>
    <row r="254" spans="6:6" s="18" customFormat="1" x14ac:dyDescent="0.25">
      <c r="F254" s="19"/>
    </row>
    <row r="255" spans="6:6" s="18" customFormat="1" x14ac:dyDescent="0.25">
      <c r="F255" s="19"/>
    </row>
    <row r="256" spans="6:6" s="18" customFormat="1" x14ac:dyDescent="0.25">
      <c r="F256" s="19"/>
    </row>
    <row r="257" spans="6:6" s="18" customFormat="1" x14ac:dyDescent="0.25">
      <c r="F257" s="19"/>
    </row>
    <row r="258" spans="6:6" s="18" customFormat="1" x14ac:dyDescent="0.25">
      <c r="F258" s="19"/>
    </row>
    <row r="259" spans="6:6" s="18" customFormat="1" x14ac:dyDescent="0.25">
      <c r="F259" s="19"/>
    </row>
    <row r="260" spans="6:6" s="18" customFormat="1" x14ac:dyDescent="0.25">
      <c r="F260" s="19"/>
    </row>
    <row r="261" spans="6:6" s="18" customFormat="1" x14ac:dyDescent="0.25">
      <c r="F261" s="19"/>
    </row>
    <row r="262" spans="6:6" s="18" customFormat="1" x14ac:dyDescent="0.25">
      <c r="F262" s="19"/>
    </row>
    <row r="263" spans="6:6" s="18" customFormat="1" x14ac:dyDescent="0.25">
      <c r="F263" s="19"/>
    </row>
    <row r="264" spans="6:6" s="18" customFormat="1" x14ac:dyDescent="0.25">
      <c r="F264" s="19"/>
    </row>
    <row r="265" spans="6:6" s="18" customFormat="1" x14ac:dyDescent="0.25">
      <c r="F265" s="19"/>
    </row>
    <row r="266" spans="6:6" s="18" customFormat="1" x14ac:dyDescent="0.25">
      <c r="F266" s="19"/>
    </row>
    <row r="267" spans="6:6" s="18" customFormat="1" x14ac:dyDescent="0.25">
      <c r="F267" s="19"/>
    </row>
    <row r="268" spans="6:6" s="18" customFormat="1" x14ac:dyDescent="0.25">
      <c r="F268" s="19"/>
    </row>
    <row r="269" spans="6:6" s="18" customFormat="1" x14ac:dyDescent="0.25">
      <c r="F269" s="19"/>
    </row>
    <row r="270" spans="6:6" s="18" customFormat="1" x14ac:dyDescent="0.25">
      <c r="F270" s="19"/>
    </row>
    <row r="271" spans="6:6" s="18" customFormat="1" x14ac:dyDescent="0.25">
      <c r="F271" s="19"/>
    </row>
    <row r="272" spans="6:6" s="18" customFormat="1" x14ac:dyDescent="0.25">
      <c r="F272" s="19"/>
    </row>
    <row r="273" spans="6:6" s="18" customFormat="1" x14ac:dyDescent="0.25">
      <c r="F273" s="19"/>
    </row>
    <row r="274" spans="6:6" s="18" customFormat="1" x14ac:dyDescent="0.25">
      <c r="F274" s="19"/>
    </row>
    <row r="275" spans="6:6" s="18" customFormat="1" x14ac:dyDescent="0.25">
      <c r="F275" s="19"/>
    </row>
    <row r="276" spans="6:6" s="18" customFormat="1" x14ac:dyDescent="0.25">
      <c r="F276" s="19"/>
    </row>
    <row r="277" spans="6:6" s="18" customFormat="1" x14ac:dyDescent="0.25">
      <c r="F277" s="19"/>
    </row>
    <row r="278" spans="6:6" s="18" customFormat="1" x14ac:dyDescent="0.25">
      <c r="F278" s="19"/>
    </row>
    <row r="279" spans="6:6" s="18" customFormat="1" x14ac:dyDescent="0.25">
      <c r="F279" s="19"/>
    </row>
    <row r="280" spans="6:6" s="18" customFormat="1" x14ac:dyDescent="0.25">
      <c r="F280" s="19"/>
    </row>
    <row r="281" spans="6:6" s="18" customFormat="1" x14ac:dyDescent="0.25">
      <c r="F281" s="19"/>
    </row>
    <row r="282" spans="6:6" s="18" customFormat="1" x14ac:dyDescent="0.25">
      <c r="F282" s="19"/>
    </row>
    <row r="283" spans="6:6" s="18" customFormat="1" x14ac:dyDescent="0.25">
      <c r="F283" s="19"/>
    </row>
    <row r="284" spans="6:6" s="18" customFormat="1" x14ac:dyDescent="0.25">
      <c r="F284" s="19"/>
    </row>
    <row r="285" spans="6:6" s="18" customFormat="1" x14ac:dyDescent="0.25">
      <c r="F285" s="19"/>
    </row>
    <row r="286" spans="6:6" s="18" customFormat="1" x14ac:dyDescent="0.25">
      <c r="F286" s="19"/>
    </row>
    <row r="287" spans="6:6" s="18" customFormat="1" x14ac:dyDescent="0.25">
      <c r="F287" s="19"/>
    </row>
    <row r="288" spans="6:6" s="18" customFormat="1" x14ac:dyDescent="0.25">
      <c r="F288" s="19"/>
    </row>
    <row r="289" spans="6:6" s="18" customFormat="1" x14ac:dyDescent="0.25">
      <c r="F289" s="19"/>
    </row>
    <row r="290" spans="6:6" s="18" customFormat="1" x14ac:dyDescent="0.25">
      <c r="F290" s="19"/>
    </row>
    <row r="291" spans="6:6" s="18" customFormat="1" x14ac:dyDescent="0.25">
      <c r="F291" s="19"/>
    </row>
    <row r="292" spans="6:6" s="18" customFormat="1" x14ac:dyDescent="0.25">
      <c r="F292" s="19"/>
    </row>
    <row r="293" spans="6:6" s="18" customFormat="1" x14ac:dyDescent="0.25">
      <c r="F293" s="19"/>
    </row>
    <row r="294" spans="6:6" s="18" customFormat="1" x14ac:dyDescent="0.25">
      <c r="F294" s="19"/>
    </row>
    <row r="295" spans="6:6" s="18" customFormat="1" x14ac:dyDescent="0.25">
      <c r="F295" s="19"/>
    </row>
    <row r="296" spans="6:6" s="18" customFormat="1" x14ac:dyDescent="0.25">
      <c r="F296" s="19"/>
    </row>
    <row r="297" spans="6:6" s="18" customFormat="1" x14ac:dyDescent="0.25">
      <c r="F297" s="19"/>
    </row>
    <row r="298" spans="6:6" s="18" customFormat="1" x14ac:dyDescent="0.25">
      <c r="F298" s="19"/>
    </row>
    <row r="299" spans="6:6" s="18" customFormat="1" x14ac:dyDescent="0.25">
      <c r="F299" s="19"/>
    </row>
    <row r="300" spans="6:6" s="18" customFormat="1" x14ac:dyDescent="0.25">
      <c r="F300" s="19"/>
    </row>
    <row r="301" spans="6:6" s="18" customFormat="1" x14ac:dyDescent="0.25">
      <c r="F301" s="19"/>
    </row>
    <row r="302" spans="6:6" s="18" customFormat="1" x14ac:dyDescent="0.25">
      <c r="F302" s="19"/>
    </row>
    <row r="303" spans="6:6" s="18" customFormat="1" x14ac:dyDescent="0.25">
      <c r="F303" s="19"/>
    </row>
    <row r="304" spans="6:6" s="18" customFormat="1" x14ac:dyDescent="0.25">
      <c r="F304" s="19"/>
    </row>
    <row r="305" spans="6:6" s="18" customFormat="1" x14ac:dyDescent="0.25">
      <c r="F305" s="19"/>
    </row>
    <row r="306" spans="6:6" s="18" customFormat="1" x14ac:dyDescent="0.25">
      <c r="F306" s="19"/>
    </row>
    <row r="307" spans="6:6" s="18" customFormat="1" x14ac:dyDescent="0.25">
      <c r="F307" s="19"/>
    </row>
    <row r="308" spans="6:6" s="18" customFormat="1" x14ac:dyDescent="0.25">
      <c r="F308" s="19"/>
    </row>
    <row r="309" spans="6:6" s="18" customFormat="1" x14ac:dyDescent="0.25">
      <c r="F309" s="19"/>
    </row>
    <row r="310" spans="6:6" s="18" customFormat="1" x14ac:dyDescent="0.25">
      <c r="F310" s="19"/>
    </row>
    <row r="311" spans="6:6" s="18" customFormat="1" x14ac:dyDescent="0.25">
      <c r="F311" s="19"/>
    </row>
    <row r="312" spans="6:6" s="18" customFormat="1" x14ac:dyDescent="0.25">
      <c r="F312" s="19"/>
    </row>
    <row r="313" spans="6:6" s="18" customFormat="1" x14ac:dyDescent="0.25">
      <c r="F313" s="19"/>
    </row>
    <row r="314" spans="6:6" s="18" customFormat="1" x14ac:dyDescent="0.25">
      <c r="F314" s="19"/>
    </row>
    <row r="315" spans="6:6" s="18" customFormat="1" x14ac:dyDescent="0.25">
      <c r="F315" s="19"/>
    </row>
    <row r="316" spans="6:6" s="18" customFormat="1" x14ac:dyDescent="0.25">
      <c r="F316" s="19"/>
    </row>
    <row r="317" spans="6:6" s="18" customFormat="1" x14ac:dyDescent="0.25">
      <c r="F317" s="19"/>
    </row>
    <row r="318" spans="6:6" s="18" customFormat="1" x14ac:dyDescent="0.25">
      <c r="F318" s="19"/>
    </row>
    <row r="319" spans="6:6" s="18" customFormat="1" x14ac:dyDescent="0.25">
      <c r="F319" s="19"/>
    </row>
    <row r="320" spans="6:6" s="18" customFormat="1" x14ac:dyDescent="0.25">
      <c r="F320" s="19"/>
    </row>
    <row r="321" spans="6:6" s="18" customFormat="1" x14ac:dyDescent="0.25">
      <c r="F321" s="19"/>
    </row>
    <row r="322" spans="6:6" s="18" customFormat="1" x14ac:dyDescent="0.25">
      <c r="F322" s="19"/>
    </row>
    <row r="323" spans="6:6" s="18" customFormat="1" x14ac:dyDescent="0.25">
      <c r="F323" s="19"/>
    </row>
    <row r="324" spans="6:6" s="18" customFormat="1" x14ac:dyDescent="0.25">
      <c r="F324" s="19"/>
    </row>
    <row r="325" spans="6:6" s="18" customFormat="1" x14ac:dyDescent="0.25">
      <c r="F325" s="19"/>
    </row>
    <row r="326" spans="6:6" s="18" customFormat="1" x14ac:dyDescent="0.25">
      <c r="F326" s="19"/>
    </row>
    <row r="327" spans="6:6" s="18" customFormat="1" x14ac:dyDescent="0.25">
      <c r="F327" s="19"/>
    </row>
    <row r="328" spans="6:6" s="18" customFormat="1" x14ac:dyDescent="0.25">
      <c r="F328" s="19"/>
    </row>
    <row r="329" spans="6:6" s="18" customFormat="1" x14ac:dyDescent="0.25">
      <c r="F329" s="19"/>
    </row>
  </sheetData>
  <sheetProtection algorithmName="SHA-512" hashValue="D/2+Iccc+1nAbunt7QAvWO3e5bucsyqfHnLlMzBzV90WDlRa2jPE6zfUHsAmdSKy7V3asyWGAttJW17XwI6stw==" saltValue="5ZzroUnmtAcKKsx6jjpPLQ==" spinCount="100000" sheet="1" formatColumns="0" formatRows="0"/>
  <mergeCells count="20">
    <mergeCell ref="A3:D3"/>
    <mergeCell ref="D18:E18"/>
    <mergeCell ref="D20:E20"/>
    <mergeCell ref="D19:E19"/>
    <mergeCell ref="A27:C27"/>
    <mergeCell ref="A29:E29"/>
    <mergeCell ref="A26:C26"/>
    <mergeCell ref="A25:C25"/>
    <mergeCell ref="B5:E5"/>
    <mergeCell ref="B6:E6"/>
    <mergeCell ref="B8:E8"/>
    <mergeCell ref="B9:E9"/>
    <mergeCell ref="D11:E11"/>
    <mergeCell ref="D12:E12"/>
    <mergeCell ref="D13:E13"/>
    <mergeCell ref="D14:E14"/>
    <mergeCell ref="D15:E15"/>
    <mergeCell ref="D16:E16"/>
    <mergeCell ref="D17:E17"/>
    <mergeCell ref="A24:C24"/>
  </mergeCells>
  <phoneticPr fontId="27" type="noConversion"/>
  <conditionalFormatting sqref="B8:B9">
    <cfRule type="containsText" dxfId="5" priority="4" operator="containsText" text="Insertar en la ">
      <formula>NOT(ISERROR(SEARCH("Insertar en la ",B8)))</formula>
    </cfRule>
  </conditionalFormatting>
  <conditionalFormatting sqref="E24">
    <cfRule type="containsText" dxfId="4" priority="12" operator="containsText" text="No cumple">
      <formula>NOT(ISERROR(SEARCH("No cumple",E24)))</formula>
    </cfRule>
  </conditionalFormatting>
  <conditionalFormatting sqref="E25:E27">
    <cfRule type="containsText" dxfId="3" priority="11" operator="containsText" text="Limitado">
      <formula>NOT(ISERROR(SEARCH("Limitado",E25)))</formula>
    </cfRule>
  </conditionalFormatting>
  <conditionalFormatting sqref="F5:F9">
    <cfRule type="containsBlanks" dxfId="2" priority="3">
      <formula>LEN(TRIM(F5))=0</formula>
    </cfRule>
  </conditionalFormatting>
  <conditionalFormatting sqref="F12">
    <cfRule type="containsText" dxfId="1" priority="2" operator="containsText" text="condici">
      <formula>NOT(ISERROR(SEARCH("condici",F12)))</formula>
    </cfRule>
  </conditionalFormatting>
  <conditionalFormatting sqref="F18:F20">
    <cfRule type="containsText" dxfId="0" priority="1" operator="containsText" text="condici">
      <formula>NOT(ISERROR(SEARCH("condici",F18)))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122"/>
  <sheetViews>
    <sheetView tabSelected="1" zoomScale="85" zoomScaleNormal="85" zoomScalePageLayoutView="80" workbookViewId="0">
      <selection activeCell="K20" sqref="K20"/>
    </sheetView>
  </sheetViews>
  <sheetFormatPr baseColWidth="10" defaultRowHeight="15" x14ac:dyDescent="0.25"/>
  <cols>
    <col min="1" max="1" width="36.85546875" customWidth="1"/>
    <col min="2" max="3" width="25.28515625" customWidth="1"/>
    <col min="4" max="4" width="7.5703125" customWidth="1"/>
    <col min="5" max="5" width="7.7109375" customWidth="1"/>
    <col min="6" max="6" width="9.5703125" customWidth="1"/>
    <col min="7" max="7" width="12.5703125" customWidth="1"/>
    <col min="8" max="8" width="12.85546875" customWidth="1"/>
    <col min="9" max="9" width="13" customWidth="1"/>
    <col min="10" max="10" width="16.42578125" style="66" bestFit="1" customWidth="1"/>
    <col min="11" max="11" width="50.42578125" style="18" customWidth="1"/>
    <col min="12" max="13" width="11.42578125" style="18"/>
    <col min="14" max="14" width="9.42578125" style="18" bestFit="1" customWidth="1"/>
    <col min="15" max="31" width="11.42578125" style="18"/>
  </cols>
  <sheetData>
    <row r="1" spans="1:16" x14ac:dyDescent="0.25">
      <c r="A1" s="18"/>
      <c r="B1" s="18"/>
      <c r="C1" s="18"/>
      <c r="D1" s="18"/>
      <c r="E1" s="18"/>
      <c r="F1" s="18"/>
      <c r="G1" s="18"/>
      <c r="H1" s="18"/>
      <c r="I1" s="18"/>
      <c r="J1" s="26"/>
      <c r="K1" s="81" t="s">
        <v>60</v>
      </c>
    </row>
    <row r="2" spans="1:16" ht="34.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26"/>
      <c r="K2" s="81" t="s">
        <v>61</v>
      </c>
      <c r="L2" s="71"/>
      <c r="M2" s="71"/>
      <c r="N2" s="71"/>
      <c r="O2" s="71"/>
      <c r="P2" s="71"/>
    </row>
    <row r="3" spans="1:16" ht="33.75" customHeight="1" x14ac:dyDescent="0.35">
      <c r="A3" s="94" t="s">
        <v>0</v>
      </c>
      <c r="B3" s="94"/>
      <c r="C3" s="94"/>
      <c r="D3" s="94"/>
      <c r="E3" s="94"/>
      <c r="F3" s="94"/>
      <c r="G3" s="94"/>
      <c r="H3" s="94"/>
      <c r="I3" s="94"/>
      <c r="J3" s="94"/>
      <c r="K3" s="71"/>
      <c r="L3" s="71"/>
      <c r="M3" s="71"/>
      <c r="N3" s="71"/>
      <c r="O3" s="71"/>
      <c r="P3" s="71"/>
    </row>
    <row r="4" spans="1:16" ht="23.25" customHeight="1" x14ac:dyDescent="0.35">
      <c r="A4" s="94" t="s">
        <v>33</v>
      </c>
      <c r="B4" s="94"/>
      <c r="C4" s="94"/>
      <c r="D4" s="94"/>
      <c r="E4" s="94"/>
      <c r="F4" s="94"/>
      <c r="G4" s="94"/>
      <c r="H4" s="94"/>
      <c r="I4" s="94"/>
      <c r="J4" s="94"/>
      <c r="K4" s="71"/>
      <c r="L4" s="71"/>
      <c r="M4" s="71"/>
      <c r="N4" s="71"/>
      <c r="O4" s="71"/>
      <c r="P4" s="71"/>
    </row>
    <row r="5" spans="1:16" ht="15.75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26"/>
      <c r="K5" s="71"/>
      <c r="L5" s="71"/>
      <c r="M5" s="71"/>
      <c r="N5" s="71"/>
      <c r="O5" s="71"/>
      <c r="P5" s="71"/>
    </row>
    <row r="6" spans="1:16" ht="15.75" thickBot="1" x14ac:dyDescent="0.3">
      <c r="A6" s="22" t="s">
        <v>1</v>
      </c>
      <c r="B6" s="96" t="s">
        <v>52</v>
      </c>
      <c r="C6" s="96"/>
      <c r="D6" s="96"/>
      <c r="E6" s="96"/>
      <c r="F6" s="96"/>
      <c r="G6" s="96"/>
      <c r="H6" s="96"/>
      <c r="I6" s="96"/>
      <c r="J6" s="97"/>
      <c r="K6" s="71"/>
      <c r="L6" s="71"/>
      <c r="M6" s="71"/>
      <c r="N6" s="71"/>
      <c r="O6" s="71"/>
      <c r="P6" s="71"/>
    </row>
    <row r="7" spans="1:16" ht="15.75" thickBot="1" x14ac:dyDescent="0.3">
      <c r="A7" s="22" t="s">
        <v>40</v>
      </c>
      <c r="B7" s="96" t="s">
        <v>53</v>
      </c>
      <c r="C7" s="96"/>
      <c r="D7" s="98"/>
      <c r="E7" s="98"/>
      <c r="F7" s="98"/>
      <c r="G7" s="98"/>
      <c r="H7" s="98"/>
      <c r="I7" s="98"/>
      <c r="J7" s="99"/>
      <c r="K7" s="71"/>
      <c r="L7" s="71"/>
      <c r="M7" s="71"/>
      <c r="N7" s="71"/>
      <c r="O7" s="71"/>
      <c r="P7" s="71"/>
    </row>
    <row r="8" spans="1:16" ht="15.75" thickBot="1" x14ac:dyDescent="0.3">
      <c r="A8" s="25"/>
      <c r="B8" s="18"/>
      <c r="C8" s="18"/>
      <c r="D8" s="18"/>
      <c r="E8" s="18"/>
      <c r="F8" s="18"/>
      <c r="G8" s="18"/>
      <c r="H8" s="18"/>
      <c r="I8" s="18"/>
      <c r="J8" s="26"/>
      <c r="K8" s="71"/>
      <c r="L8" s="71"/>
      <c r="M8" s="71"/>
      <c r="N8" s="71"/>
      <c r="O8" s="71"/>
      <c r="P8" s="71"/>
    </row>
    <row r="9" spans="1:16" ht="15.75" thickBot="1" x14ac:dyDescent="0.3">
      <c r="A9" s="22" t="s">
        <v>2</v>
      </c>
      <c r="B9" s="100"/>
      <c r="C9" s="100"/>
      <c r="D9" s="100"/>
      <c r="E9" s="100"/>
      <c r="F9" s="100"/>
      <c r="G9" s="100"/>
      <c r="H9" s="100"/>
      <c r="I9" s="100"/>
      <c r="J9" s="101"/>
      <c r="K9" s="71"/>
      <c r="L9" s="71"/>
      <c r="M9" s="71"/>
      <c r="N9" s="71"/>
      <c r="O9" s="71"/>
      <c r="P9" s="71"/>
    </row>
    <row r="10" spans="1:16" ht="15.75" thickBot="1" x14ac:dyDescent="0.3">
      <c r="A10" s="22" t="s">
        <v>21</v>
      </c>
      <c r="B10" s="100"/>
      <c r="C10" s="100"/>
      <c r="D10" s="100"/>
      <c r="E10" s="100"/>
      <c r="F10" s="100"/>
      <c r="G10" s="100"/>
      <c r="H10" s="100"/>
      <c r="I10" s="100"/>
      <c r="J10" s="101"/>
      <c r="K10" s="71"/>
      <c r="L10" s="71"/>
      <c r="M10" s="71"/>
      <c r="N10" s="71"/>
      <c r="O10" s="71"/>
      <c r="P10" s="71"/>
    </row>
    <row r="11" spans="1:16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26"/>
      <c r="K11" s="71"/>
      <c r="L11" s="71"/>
      <c r="M11" s="82"/>
      <c r="N11" s="71"/>
      <c r="O11" s="71"/>
      <c r="P11" s="71"/>
    </row>
    <row r="12" spans="1:16" ht="60" x14ac:dyDescent="0.25">
      <c r="A12" s="50" t="s">
        <v>4</v>
      </c>
      <c r="B12" s="50" t="s">
        <v>5</v>
      </c>
      <c r="C12" s="28" t="s">
        <v>62</v>
      </c>
      <c r="D12" s="28" t="s">
        <v>54</v>
      </c>
      <c r="E12" s="28" t="s">
        <v>64</v>
      </c>
      <c r="F12" s="28" t="s">
        <v>24</v>
      </c>
      <c r="G12" s="28" t="s">
        <v>45</v>
      </c>
      <c r="H12" s="28" t="s">
        <v>55</v>
      </c>
      <c r="I12" s="28" t="s">
        <v>65</v>
      </c>
      <c r="J12" s="28" t="s">
        <v>6</v>
      </c>
      <c r="K12" s="67" t="str">
        <f>IF(COUNTIF(C12:C29,"SI")&gt;0,"ATENCIÓN: En caso de personal financiado con cargo a los Presupuestos General del Estado o de la GVA, podrán imputarse horas de trabajo dedicadas al proyecto a un coste de 0,00 euros/hora","")</f>
        <v/>
      </c>
      <c r="L12" s="71"/>
      <c r="M12" s="71"/>
      <c r="N12" s="71"/>
      <c r="O12" s="71"/>
      <c r="P12" s="71"/>
    </row>
    <row r="13" spans="1:16" x14ac:dyDescent="0.25">
      <c r="A13" s="1"/>
      <c r="B13" s="1"/>
      <c r="C13" s="83"/>
      <c r="D13" s="4"/>
      <c r="E13" s="4"/>
      <c r="F13" s="14"/>
      <c r="G13" s="70">
        <f>IF(C13="SI",0,IF($F13&gt;50,50,$F13))</f>
        <v>0</v>
      </c>
      <c r="H13" s="70">
        <f t="shared" ref="H13:H30" si="0">IF($G13&gt;50,"-",D13*$G13)</f>
        <v>0</v>
      </c>
      <c r="I13" s="70">
        <f t="shared" ref="I13:I30" si="1">IF($G13&gt;50,"-",E13*$G13)</f>
        <v>0</v>
      </c>
      <c r="J13" s="57">
        <f t="shared" ref="J13:J30" si="2">SUM(H13:I13)</f>
        <v>0</v>
      </c>
      <c r="K13" s="71"/>
      <c r="L13" s="71"/>
      <c r="M13" s="71"/>
      <c r="N13" s="71"/>
      <c r="O13" s="71"/>
      <c r="P13" s="71"/>
    </row>
    <row r="14" spans="1:16" x14ac:dyDescent="0.25">
      <c r="A14" s="2"/>
      <c r="B14" s="2"/>
      <c r="C14" s="84"/>
      <c r="D14" s="5"/>
      <c r="E14" s="5"/>
      <c r="F14" s="14"/>
      <c r="G14" s="70">
        <f t="shared" ref="G14:G30" si="3">IF(C14="SI",0,IF($F14&gt;50,50,$F14))</f>
        <v>0</v>
      </c>
      <c r="H14" s="70">
        <f t="shared" si="0"/>
        <v>0</v>
      </c>
      <c r="I14" s="70">
        <f t="shared" si="1"/>
        <v>0</v>
      </c>
      <c r="J14" s="57">
        <f t="shared" si="2"/>
        <v>0</v>
      </c>
      <c r="K14" s="71"/>
      <c r="L14" s="71"/>
      <c r="M14" s="71"/>
      <c r="N14" s="71"/>
      <c r="O14" s="71"/>
      <c r="P14" s="71"/>
    </row>
    <row r="15" spans="1:16" x14ac:dyDescent="0.25">
      <c r="A15" s="2"/>
      <c r="B15" s="2"/>
      <c r="C15" s="84"/>
      <c r="D15" s="5"/>
      <c r="E15" s="5"/>
      <c r="F15" s="14"/>
      <c r="G15" s="70">
        <f t="shared" si="3"/>
        <v>0</v>
      </c>
      <c r="H15" s="70">
        <f t="shared" si="0"/>
        <v>0</v>
      </c>
      <c r="I15" s="70">
        <f t="shared" si="1"/>
        <v>0</v>
      </c>
      <c r="J15" s="57">
        <f t="shared" si="2"/>
        <v>0</v>
      </c>
      <c r="K15" s="71"/>
      <c r="L15" s="71"/>
      <c r="M15" s="71"/>
      <c r="N15" s="71"/>
      <c r="O15" s="71"/>
      <c r="P15" s="71"/>
    </row>
    <row r="16" spans="1:16" x14ac:dyDescent="0.25">
      <c r="A16" s="2"/>
      <c r="B16" s="2"/>
      <c r="C16" s="84"/>
      <c r="D16" s="5"/>
      <c r="E16" s="5"/>
      <c r="F16" s="14"/>
      <c r="G16" s="70">
        <f t="shared" si="3"/>
        <v>0</v>
      </c>
      <c r="H16" s="70">
        <f t="shared" si="0"/>
        <v>0</v>
      </c>
      <c r="I16" s="70">
        <f t="shared" si="1"/>
        <v>0</v>
      </c>
      <c r="J16" s="57">
        <f t="shared" si="2"/>
        <v>0</v>
      </c>
      <c r="K16" s="71"/>
      <c r="L16" s="71"/>
      <c r="M16" s="71"/>
      <c r="N16" s="71"/>
      <c r="O16" s="71"/>
      <c r="P16" s="71"/>
    </row>
    <row r="17" spans="1:16" x14ac:dyDescent="0.25">
      <c r="A17" s="2"/>
      <c r="B17" s="2"/>
      <c r="C17" s="84"/>
      <c r="D17" s="5"/>
      <c r="E17" s="5"/>
      <c r="F17" s="14"/>
      <c r="G17" s="70">
        <f t="shared" si="3"/>
        <v>0</v>
      </c>
      <c r="H17" s="70">
        <f t="shared" si="0"/>
        <v>0</v>
      </c>
      <c r="I17" s="70">
        <f t="shared" si="1"/>
        <v>0</v>
      </c>
      <c r="J17" s="57">
        <f t="shared" si="2"/>
        <v>0</v>
      </c>
      <c r="K17" s="71"/>
      <c r="L17" s="71"/>
      <c r="M17" s="71"/>
      <c r="N17" s="71"/>
      <c r="O17" s="71"/>
      <c r="P17" s="71"/>
    </row>
    <row r="18" spans="1:16" x14ac:dyDescent="0.25">
      <c r="A18" s="2"/>
      <c r="B18" s="2"/>
      <c r="C18" s="84"/>
      <c r="D18" s="5"/>
      <c r="E18" s="5"/>
      <c r="F18" s="6"/>
      <c r="G18" s="70">
        <f t="shared" si="3"/>
        <v>0</v>
      </c>
      <c r="H18" s="70">
        <f t="shared" si="0"/>
        <v>0</v>
      </c>
      <c r="I18" s="70">
        <f t="shared" si="1"/>
        <v>0</v>
      </c>
      <c r="J18" s="57">
        <f t="shared" si="2"/>
        <v>0</v>
      </c>
      <c r="K18" s="71"/>
      <c r="L18" s="71"/>
      <c r="M18" s="71"/>
      <c r="N18" s="71"/>
      <c r="O18" s="71"/>
      <c r="P18" s="71"/>
    </row>
    <row r="19" spans="1:16" x14ac:dyDescent="0.25">
      <c r="A19" s="2"/>
      <c r="B19" s="2"/>
      <c r="C19" s="84"/>
      <c r="D19" s="5"/>
      <c r="E19" s="5"/>
      <c r="F19" s="6"/>
      <c r="G19" s="70">
        <f t="shared" si="3"/>
        <v>0</v>
      </c>
      <c r="H19" s="70">
        <f t="shared" si="0"/>
        <v>0</v>
      </c>
      <c r="I19" s="70">
        <f t="shared" si="1"/>
        <v>0</v>
      </c>
      <c r="J19" s="57">
        <f t="shared" si="2"/>
        <v>0</v>
      </c>
      <c r="K19" s="71"/>
      <c r="L19" s="71"/>
      <c r="M19" s="71"/>
      <c r="N19" s="71"/>
      <c r="O19" s="71"/>
      <c r="P19" s="71"/>
    </row>
    <row r="20" spans="1:16" x14ac:dyDescent="0.25">
      <c r="A20" s="2"/>
      <c r="B20" s="2"/>
      <c r="C20" s="84"/>
      <c r="D20" s="5"/>
      <c r="E20" s="5"/>
      <c r="F20" s="6"/>
      <c r="G20" s="70">
        <f t="shared" si="3"/>
        <v>0</v>
      </c>
      <c r="H20" s="70">
        <f t="shared" si="0"/>
        <v>0</v>
      </c>
      <c r="I20" s="70">
        <f t="shared" si="1"/>
        <v>0</v>
      </c>
      <c r="J20" s="57">
        <f t="shared" si="2"/>
        <v>0</v>
      </c>
      <c r="K20" s="71"/>
      <c r="L20" s="71"/>
      <c r="M20" s="71"/>
      <c r="N20" s="71"/>
      <c r="O20" s="71"/>
      <c r="P20" s="71"/>
    </row>
    <row r="21" spans="1:16" x14ac:dyDescent="0.25">
      <c r="A21" s="2"/>
      <c r="B21" s="2"/>
      <c r="C21" s="84"/>
      <c r="D21" s="5"/>
      <c r="E21" s="5"/>
      <c r="F21" s="6"/>
      <c r="G21" s="70">
        <f t="shared" si="3"/>
        <v>0</v>
      </c>
      <c r="H21" s="70">
        <f t="shared" si="0"/>
        <v>0</v>
      </c>
      <c r="I21" s="70">
        <f t="shared" si="1"/>
        <v>0</v>
      </c>
      <c r="J21" s="57">
        <f t="shared" si="2"/>
        <v>0</v>
      </c>
      <c r="K21" s="71"/>
      <c r="L21" s="71"/>
      <c r="M21" s="71"/>
      <c r="N21" s="71"/>
      <c r="O21" s="71"/>
      <c r="P21" s="71"/>
    </row>
    <row r="22" spans="1:16" x14ac:dyDescent="0.25">
      <c r="A22" s="2"/>
      <c r="B22" s="2"/>
      <c r="C22" s="84"/>
      <c r="D22" s="5"/>
      <c r="E22" s="5"/>
      <c r="F22" s="6"/>
      <c r="G22" s="70">
        <f t="shared" si="3"/>
        <v>0</v>
      </c>
      <c r="H22" s="70">
        <f t="shared" si="0"/>
        <v>0</v>
      </c>
      <c r="I22" s="70">
        <f t="shared" si="1"/>
        <v>0</v>
      </c>
      <c r="J22" s="57">
        <f t="shared" si="2"/>
        <v>0</v>
      </c>
      <c r="K22" s="71"/>
      <c r="L22" s="71"/>
      <c r="M22" s="71"/>
      <c r="N22" s="71"/>
      <c r="O22" s="71"/>
      <c r="P22" s="71"/>
    </row>
    <row r="23" spans="1:16" x14ac:dyDescent="0.25">
      <c r="A23" s="2"/>
      <c r="B23" s="2"/>
      <c r="C23" s="84"/>
      <c r="D23" s="5"/>
      <c r="E23" s="5"/>
      <c r="F23" s="6"/>
      <c r="G23" s="70">
        <f t="shared" si="3"/>
        <v>0</v>
      </c>
      <c r="H23" s="70">
        <f t="shared" si="0"/>
        <v>0</v>
      </c>
      <c r="I23" s="70">
        <f t="shared" si="1"/>
        <v>0</v>
      </c>
      <c r="J23" s="57">
        <f t="shared" si="2"/>
        <v>0</v>
      </c>
      <c r="K23" s="71"/>
      <c r="L23" s="71"/>
      <c r="M23" s="71"/>
      <c r="N23" s="71"/>
      <c r="O23" s="71"/>
      <c r="P23" s="71"/>
    </row>
    <row r="24" spans="1:16" x14ac:dyDescent="0.25">
      <c r="A24" s="2"/>
      <c r="B24" s="2"/>
      <c r="C24" s="84"/>
      <c r="D24" s="5"/>
      <c r="E24" s="5"/>
      <c r="F24" s="6"/>
      <c r="G24" s="70">
        <f t="shared" si="3"/>
        <v>0</v>
      </c>
      <c r="H24" s="70">
        <f t="shared" si="0"/>
        <v>0</v>
      </c>
      <c r="I24" s="70">
        <f t="shared" si="1"/>
        <v>0</v>
      </c>
      <c r="J24" s="57">
        <f t="shared" si="2"/>
        <v>0</v>
      </c>
      <c r="K24" s="71"/>
      <c r="L24" s="71"/>
      <c r="M24" s="71"/>
      <c r="N24" s="71"/>
      <c r="O24" s="71"/>
      <c r="P24" s="71"/>
    </row>
    <row r="25" spans="1:16" x14ac:dyDescent="0.25">
      <c r="A25" s="2"/>
      <c r="B25" s="2"/>
      <c r="C25" s="84"/>
      <c r="D25" s="5"/>
      <c r="E25" s="5"/>
      <c r="F25" s="6"/>
      <c r="G25" s="70">
        <f t="shared" si="3"/>
        <v>0</v>
      </c>
      <c r="H25" s="70">
        <f t="shared" si="0"/>
        <v>0</v>
      </c>
      <c r="I25" s="70">
        <f t="shared" si="1"/>
        <v>0</v>
      </c>
      <c r="J25" s="57">
        <f t="shared" si="2"/>
        <v>0</v>
      </c>
      <c r="K25" s="71"/>
      <c r="L25" s="71"/>
      <c r="M25" s="71"/>
      <c r="N25" s="71"/>
      <c r="O25" s="71"/>
      <c r="P25" s="71"/>
    </row>
    <row r="26" spans="1:16" x14ac:dyDescent="0.25">
      <c r="A26" s="2"/>
      <c r="B26" s="2"/>
      <c r="C26" s="84"/>
      <c r="D26" s="5"/>
      <c r="E26" s="5"/>
      <c r="F26" s="6"/>
      <c r="G26" s="70">
        <f t="shared" si="3"/>
        <v>0</v>
      </c>
      <c r="H26" s="70">
        <f t="shared" si="0"/>
        <v>0</v>
      </c>
      <c r="I26" s="70">
        <f t="shared" si="1"/>
        <v>0</v>
      </c>
      <c r="J26" s="57">
        <f t="shared" si="2"/>
        <v>0</v>
      </c>
      <c r="K26" s="71"/>
      <c r="L26" s="71"/>
      <c r="M26" s="71"/>
      <c r="N26" s="71"/>
      <c r="O26" s="71"/>
      <c r="P26" s="71"/>
    </row>
    <row r="27" spans="1:16" x14ac:dyDescent="0.25">
      <c r="A27" s="2"/>
      <c r="B27" s="2"/>
      <c r="C27" s="84"/>
      <c r="D27" s="5"/>
      <c r="E27" s="5"/>
      <c r="F27" s="6"/>
      <c r="G27" s="70">
        <f t="shared" si="3"/>
        <v>0</v>
      </c>
      <c r="H27" s="70">
        <f t="shared" si="0"/>
        <v>0</v>
      </c>
      <c r="I27" s="70">
        <f t="shared" si="1"/>
        <v>0</v>
      </c>
      <c r="J27" s="57">
        <f t="shared" si="2"/>
        <v>0</v>
      </c>
      <c r="K27" s="71"/>
      <c r="L27" s="71"/>
      <c r="M27" s="71"/>
      <c r="N27" s="71"/>
      <c r="O27" s="71"/>
      <c r="P27" s="71"/>
    </row>
    <row r="28" spans="1:16" x14ac:dyDescent="0.25">
      <c r="A28" s="2"/>
      <c r="B28" s="2"/>
      <c r="C28" s="84"/>
      <c r="D28" s="5"/>
      <c r="E28" s="5"/>
      <c r="F28" s="6"/>
      <c r="G28" s="70">
        <f t="shared" si="3"/>
        <v>0</v>
      </c>
      <c r="H28" s="70">
        <f t="shared" si="0"/>
        <v>0</v>
      </c>
      <c r="I28" s="70">
        <f t="shared" si="1"/>
        <v>0</v>
      </c>
      <c r="J28" s="57">
        <f t="shared" si="2"/>
        <v>0</v>
      </c>
      <c r="K28" s="71"/>
      <c r="L28" s="71"/>
      <c r="M28" s="71"/>
      <c r="N28" s="71"/>
      <c r="O28" s="71"/>
      <c r="P28" s="71"/>
    </row>
    <row r="29" spans="1:16" x14ac:dyDescent="0.25">
      <c r="A29" s="2"/>
      <c r="B29" s="2"/>
      <c r="C29" s="84"/>
      <c r="D29" s="5"/>
      <c r="E29" s="5"/>
      <c r="F29" s="6"/>
      <c r="G29" s="70">
        <f t="shared" si="3"/>
        <v>0</v>
      </c>
      <c r="H29" s="70">
        <f t="shared" si="0"/>
        <v>0</v>
      </c>
      <c r="I29" s="70">
        <f t="shared" si="1"/>
        <v>0</v>
      </c>
      <c r="J29" s="57">
        <f t="shared" si="2"/>
        <v>0</v>
      </c>
      <c r="K29" s="71"/>
      <c r="L29" s="71"/>
      <c r="M29" s="71"/>
      <c r="N29" s="71"/>
      <c r="O29" s="71"/>
      <c r="P29" s="71"/>
    </row>
    <row r="30" spans="1:16" x14ac:dyDescent="0.25">
      <c r="A30" s="3"/>
      <c r="B30" s="3"/>
      <c r="C30" s="85"/>
      <c r="D30" s="7"/>
      <c r="E30" s="7"/>
      <c r="F30" s="6"/>
      <c r="G30" s="70">
        <f t="shared" si="3"/>
        <v>0</v>
      </c>
      <c r="H30" s="70">
        <f t="shared" si="0"/>
        <v>0</v>
      </c>
      <c r="I30" s="70">
        <f t="shared" si="1"/>
        <v>0</v>
      </c>
      <c r="J30" s="57">
        <f t="shared" si="2"/>
        <v>0</v>
      </c>
      <c r="K30" s="71"/>
      <c r="L30" s="71"/>
      <c r="M30" s="71"/>
      <c r="N30" s="71"/>
      <c r="O30" s="71"/>
      <c r="P30" s="71"/>
    </row>
    <row r="31" spans="1:16" x14ac:dyDescent="0.25">
      <c r="A31" s="93" t="s">
        <v>43</v>
      </c>
      <c r="B31" s="93"/>
      <c r="C31" s="32"/>
      <c r="D31" s="72">
        <f>SUM(D13:D30)</f>
        <v>0</v>
      </c>
      <c r="E31" s="72">
        <f>SUM(E13:E30)</f>
        <v>0</v>
      </c>
      <c r="F31" s="73"/>
      <c r="G31" s="74"/>
      <c r="H31" s="70">
        <f>SUM(H13:H30)</f>
        <v>0</v>
      </c>
      <c r="I31" s="70">
        <f>SUM(I13:I30)</f>
        <v>0</v>
      </c>
      <c r="J31" s="57">
        <f>SUM(J13:J30)</f>
        <v>0</v>
      </c>
      <c r="K31" s="71"/>
      <c r="L31" s="71"/>
      <c r="M31" s="71"/>
      <c r="N31" s="71"/>
      <c r="O31" s="71"/>
      <c r="P31" s="71"/>
    </row>
    <row r="32" spans="1:16" s="18" customFormat="1" x14ac:dyDescent="0.25">
      <c r="A32" s="75" t="s">
        <v>7</v>
      </c>
      <c r="B32" s="76"/>
      <c r="C32" s="76"/>
      <c r="D32" s="76"/>
      <c r="E32" s="76"/>
      <c r="F32" s="76"/>
      <c r="G32" s="76"/>
      <c r="H32" s="76"/>
      <c r="I32" s="76"/>
      <c r="J32" s="77"/>
      <c r="K32" s="76"/>
      <c r="L32" s="71"/>
      <c r="M32" s="71"/>
      <c r="N32" s="71"/>
      <c r="O32" s="71"/>
      <c r="P32" s="71"/>
    </row>
    <row r="33" spans="1:16" s="18" customFormat="1" x14ac:dyDescent="0.25">
      <c r="A33" s="95" t="s">
        <v>8</v>
      </c>
      <c r="B33" s="95"/>
      <c r="C33" s="95"/>
      <c r="D33" s="95"/>
      <c r="E33" s="95"/>
      <c r="F33" s="95"/>
      <c r="G33" s="53"/>
      <c r="H33" s="78"/>
      <c r="I33" s="78"/>
      <c r="J33" s="79"/>
      <c r="K33" s="76"/>
      <c r="L33" s="71"/>
      <c r="M33" s="71"/>
      <c r="N33" s="71"/>
      <c r="O33" s="71"/>
      <c r="P33" s="71"/>
    </row>
    <row r="34" spans="1:16" s="18" customFormat="1" x14ac:dyDescent="0.25">
      <c r="A34" s="92" t="s">
        <v>46</v>
      </c>
      <c r="B34" s="92"/>
      <c r="C34" s="92"/>
      <c r="D34" s="92"/>
      <c r="E34" s="92"/>
      <c r="F34" s="92"/>
      <c r="G34" s="80"/>
      <c r="J34" s="26"/>
      <c r="K34" s="71"/>
      <c r="L34" s="71"/>
      <c r="M34" s="71"/>
      <c r="N34" s="71"/>
      <c r="O34" s="71"/>
      <c r="P34" s="71"/>
    </row>
    <row r="35" spans="1:16" s="18" customFormat="1" x14ac:dyDescent="0.25">
      <c r="A35" s="92" t="s">
        <v>63</v>
      </c>
      <c r="B35" s="92"/>
      <c r="C35" s="92"/>
      <c r="D35" s="92"/>
      <c r="E35" s="92"/>
      <c r="F35" s="92"/>
      <c r="G35" s="92"/>
      <c r="J35" s="26"/>
      <c r="L35" s="71"/>
      <c r="M35" s="71"/>
      <c r="N35" s="71"/>
    </row>
    <row r="36" spans="1:16" s="18" customFormat="1" x14ac:dyDescent="0.25">
      <c r="J36" s="26"/>
      <c r="L36" s="71"/>
      <c r="M36" s="71"/>
      <c r="N36" s="71"/>
    </row>
    <row r="37" spans="1:16" s="18" customFormat="1" x14ac:dyDescent="0.25">
      <c r="J37" s="26"/>
      <c r="L37" s="71"/>
      <c r="M37" s="71"/>
      <c r="N37" s="71"/>
    </row>
    <row r="38" spans="1:16" s="18" customFormat="1" x14ac:dyDescent="0.25">
      <c r="J38" s="26"/>
      <c r="L38" s="71"/>
      <c r="M38" s="71"/>
      <c r="N38" s="71"/>
    </row>
    <row r="39" spans="1:16" s="18" customFormat="1" x14ac:dyDescent="0.25">
      <c r="J39" s="26"/>
      <c r="L39" s="71"/>
      <c r="M39" s="71"/>
      <c r="N39" s="71"/>
    </row>
    <row r="40" spans="1:16" s="18" customFormat="1" x14ac:dyDescent="0.25">
      <c r="J40" s="26"/>
      <c r="L40" s="71"/>
      <c r="M40" s="71"/>
      <c r="N40" s="71"/>
    </row>
    <row r="41" spans="1:16" s="18" customFormat="1" x14ac:dyDescent="0.25">
      <c r="J41" s="26"/>
      <c r="L41" s="71"/>
      <c r="M41" s="71"/>
      <c r="N41" s="71"/>
    </row>
    <row r="42" spans="1:16" s="18" customFormat="1" x14ac:dyDescent="0.25">
      <c r="J42" s="26"/>
      <c r="L42" s="71"/>
      <c r="M42" s="71"/>
      <c r="N42" s="71"/>
    </row>
    <row r="43" spans="1:16" s="18" customFormat="1" x14ac:dyDescent="0.25">
      <c r="J43" s="26"/>
      <c r="L43" s="71"/>
      <c r="M43" s="71"/>
      <c r="N43" s="71"/>
    </row>
    <row r="44" spans="1:16" s="18" customFormat="1" x14ac:dyDescent="0.25">
      <c r="J44" s="26"/>
      <c r="L44" s="71"/>
      <c r="M44" s="71"/>
      <c r="N44" s="71"/>
    </row>
    <row r="45" spans="1:16" s="18" customFormat="1" x14ac:dyDescent="0.25">
      <c r="J45" s="26"/>
      <c r="L45" s="71"/>
      <c r="M45" s="71"/>
      <c r="N45" s="71"/>
    </row>
    <row r="46" spans="1:16" s="18" customFormat="1" x14ac:dyDescent="0.25">
      <c r="J46" s="26"/>
      <c r="L46" s="71"/>
      <c r="M46" s="71"/>
      <c r="N46" s="71"/>
    </row>
    <row r="47" spans="1:16" s="18" customFormat="1" x14ac:dyDescent="0.25">
      <c r="J47" s="26"/>
      <c r="L47" s="71"/>
      <c r="M47" s="81"/>
    </row>
    <row r="48" spans="1:16" s="18" customFormat="1" x14ac:dyDescent="0.25">
      <c r="J48" s="26"/>
      <c r="L48" s="71"/>
      <c r="M48" s="81"/>
    </row>
    <row r="49" spans="10:13" s="18" customFormat="1" x14ac:dyDescent="0.25">
      <c r="J49" s="26"/>
      <c r="L49" s="71"/>
      <c r="M49" s="81"/>
    </row>
    <row r="50" spans="10:13" s="18" customFormat="1" x14ac:dyDescent="0.25">
      <c r="J50" s="26"/>
      <c r="L50" s="71"/>
      <c r="M50" s="81"/>
    </row>
    <row r="51" spans="10:13" s="18" customFormat="1" x14ac:dyDescent="0.25">
      <c r="J51" s="26"/>
      <c r="L51" s="71"/>
      <c r="M51" s="81"/>
    </row>
    <row r="52" spans="10:13" s="18" customFormat="1" x14ac:dyDescent="0.25">
      <c r="J52" s="26"/>
    </row>
    <row r="53" spans="10:13" s="18" customFormat="1" x14ac:dyDescent="0.25">
      <c r="J53" s="26"/>
    </row>
    <row r="54" spans="10:13" s="18" customFormat="1" x14ac:dyDescent="0.25">
      <c r="J54" s="26"/>
    </row>
    <row r="55" spans="10:13" s="18" customFormat="1" x14ac:dyDescent="0.25">
      <c r="J55" s="26"/>
    </row>
    <row r="56" spans="10:13" s="18" customFormat="1" x14ac:dyDescent="0.25">
      <c r="J56" s="26"/>
    </row>
    <row r="57" spans="10:13" s="18" customFormat="1" x14ac:dyDescent="0.25">
      <c r="J57" s="26"/>
    </row>
    <row r="58" spans="10:13" s="18" customFormat="1" x14ac:dyDescent="0.25">
      <c r="J58" s="26"/>
    </row>
    <row r="59" spans="10:13" s="18" customFormat="1" x14ac:dyDescent="0.25">
      <c r="J59" s="26"/>
    </row>
    <row r="60" spans="10:13" s="18" customFormat="1" x14ac:dyDescent="0.25">
      <c r="J60" s="26"/>
    </row>
    <row r="61" spans="10:13" s="18" customFormat="1" x14ac:dyDescent="0.25">
      <c r="J61" s="26"/>
    </row>
    <row r="62" spans="10:13" s="18" customFormat="1" x14ac:dyDescent="0.25">
      <c r="J62" s="26"/>
    </row>
    <row r="63" spans="10:13" s="18" customFormat="1" x14ac:dyDescent="0.25">
      <c r="J63" s="26"/>
    </row>
    <row r="64" spans="10:13" s="18" customFormat="1" x14ac:dyDescent="0.25">
      <c r="J64" s="26"/>
    </row>
    <row r="65" spans="10:10" s="18" customFormat="1" x14ac:dyDescent="0.25">
      <c r="J65" s="26"/>
    </row>
    <row r="66" spans="10:10" s="18" customFormat="1" x14ac:dyDescent="0.25">
      <c r="J66" s="26"/>
    </row>
    <row r="67" spans="10:10" s="18" customFormat="1" x14ac:dyDescent="0.25">
      <c r="J67" s="26"/>
    </row>
    <row r="68" spans="10:10" s="18" customFormat="1" x14ac:dyDescent="0.25">
      <c r="J68" s="26"/>
    </row>
    <row r="69" spans="10:10" s="18" customFormat="1" x14ac:dyDescent="0.25">
      <c r="J69" s="26"/>
    </row>
    <row r="70" spans="10:10" s="18" customFormat="1" x14ac:dyDescent="0.25">
      <c r="J70" s="26"/>
    </row>
    <row r="71" spans="10:10" s="18" customFormat="1" x14ac:dyDescent="0.25">
      <c r="J71" s="26"/>
    </row>
    <row r="72" spans="10:10" s="18" customFormat="1" x14ac:dyDescent="0.25">
      <c r="J72" s="26"/>
    </row>
    <row r="73" spans="10:10" s="18" customFormat="1" x14ac:dyDescent="0.25">
      <c r="J73" s="26"/>
    </row>
    <row r="74" spans="10:10" s="18" customFormat="1" x14ac:dyDescent="0.25">
      <c r="J74" s="26"/>
    </row>
    <row r="75" spans="10:10" s="18" customFormat="1" x14ac:dyDescent="0.25">
      <c r="J75" s="26"/>
    </row>
    <row r="76" spans="10:10" s="18" customFormat="1" x14ac:dyDescent="0.25">
      <c r="J76" s="26"/>
    </row>
    <row r="77" spans="10:10" s="18" customFormat="1" x14ac:dyDescent="0.25">
      <c r="J77" s="26"/>
    </row>
    <row r="78" spans="10:10" s="18" customFormat="1" x14ac:dyDescent="0.25">
      <c r="J78" s="26"/>
    </row>
    <row r="79" spans="10:10" s="18" customFormat="1" x14ac:dyDescent="0.25">
      <c r="J79" s="26"/>
    </row>
    <row r="80" spans="10:10" s="18" customFormat="1" x14ac:dyDescent="0.25">
      <c r="J80" s="26"/>
    </row>
    <row r="81" spans="10:10" s="18" customFormat="1" x14ac:dyDescent="0.25">
      <c r="J81" s="26"/>
    </row>
    <row r="82" spans="10:10" s="18" customFormat="1" x14ac:dyDescent="0.25">
      <c r="J82" s="26"/>
    </row>
    <row r="83" spans="10:10" s="18" customFormat="1" x14ac:dyDescent="0.25">
      <c r="J83" s="26"/>
    </row>
    <row r="84" spans="10:10" s="18" customFormat="1" x14ac:dyDescent="0.25">
      <c r="J84" s="26"/>
    </row>
    <row r="85" spans="10:10" s="18" customFormat="1" x14ac:dyDescent="0.25">
      <c r="J85" s="26"/>
    </row>
    <row r="86" spans="10:10" s="18" customFormat="1" x14ac:dyDescent="0.25">
      <c r="J86" s="26"/>
    </row>
    <row r="87" spans="10:10" s="18" customFormat="1" x14ac:dyDescent="0.25">
      <c r="J87" s="26"/>
    </row>
    <row r="88" spans="10:10" s="18" customFormat="1" x14ac:dyDescent="0.25">
      <c r="J88" s="26"/>
    </row>
    <row r="89" spans="10:10" s="18" customFormat="1" x14ac:dyDescent="0.25">
      <c r="J89" s="26"/>
    </row>
    <row r="90" spans="10:10" s="18" customFormat="1" x14ac:dyDescent="0.25">
      <c r="J90" s="26"/>
    </row>
    <row r="91" spans="10:10" s="18" customFormat="1" x14ac:dyDescent="0.25">
      <c r="J91" s="26"/>
    </row>
    <row r="92" spans="10:10" s="18" customFormat="1" x14ac:dyDescent="0.25">
      <c r="J92" s="26"/>
    </row>
    <row r="93" spans="10:10" s="18" customFormat="1" x14ac:dyDescent="0.25">
      <c r="J93" s="26"/>
    </row>
    <row r="94" spans="10:10" s="18" customFormat="1" x14ac:dyDescent="0.25">
      <c r="J94" s="26"/>
    </row>
    <row r="95" spans="10:10" s="18" customFormat="1" x14ac:dyDescent="0.25">
      <c r="J95" s="26"/>
    </row>
    <row r="96" spans="10:10" s="18" customFormat="1" x14ac:dyDescent="0.25">
      <c r="J96" s="26"/>
    </row>
    <row r="97" spans="10:10" s="18" customFormat="1" x14ac:dyDescent="0.25">
      <c r="J97" s="26"/>
    </row>
    <row r="98" spans="10:10" s="18" customFormat="1" x14ac:dyDescent="0.25">
      <c r="J98" s="26"/>
    </row>
    <row r="99" spans="10:10" s="18" customFormat="1" x14ac:dyDescent="0.25">
      <c r="J99" s="26"/>
    </row>
    <row r="100" spans="10:10" s="18" customFormat="1" x14ac:dyDescent="0.25">
      <c r="J100" s="26"/>
    </row>
    <row r="101" spans="10:10" s="18" customFormat="1" x14ac:dyDescent="0.25">
      <c r="J101" s="26"/>
    </row>
    <row r="102" spans="10:10" s="18" customFormat="1" x14ac:dyDescent="0.25">
      <c r="J102" s="26"/>
    </row>
    <row r="103" spans="10:10" s="18" customFormat="1" x14ac:dyDescent="0.25">
      <c r="J103" s="26"/>
    </row>
    <row r="104" spans="10:10" s="18" customFormat="1" x14ac:dyDescent="0.25">
      <c r="J104" s="26"/>
    </row>
    <row r="105" spans="10:10" s="18" customFormat="1" x14ac:dyDescent="0.25">
      <c r="J105" s="26"/>
    </row>
    <row r="106" spans="10:10" s="18" customFormat="1" x14ac:dyDescent="0.25">
      <c r="J106" s="26"/>
    </row>
    <row r="107" spans="10:10" s="18" customFormat="1" x14ac:dyDescent="0.25">
      <c r="J107" s="26"/>
    </row>
    <row r="108" spans="10:10" s="18" customFormat="1" x14ac:dyDescent="0.25">
      <c r="J108" s="26"/>
    </row>
    <row r="109" spans="10:10" s="18" customFormat="1" x14ac:dyDescent="0.25">
      <c r="J109" s="26"/>
    </row>
    <row r="110" spans="10:10" s="18" customFormat="1" x14ac:dyDescent="0.25">
      <c r="J110" s="26"/>
    </row>
    <row r="111" spans="10:10" s="18" customFormat="1" x14ac:dyDescent="0.25">
      <c r="J111" s="26"/>
    </row>
    <row r="112" spans="10:10" s="18" customFormat="1" x14ac:dyDescent="0.25">
      <c r="J112" s="26"/>
    </row>
    <row r="113" spans="10:10" s="18" customFormat="1" x14ac:dyDescent="0.25">
      <c r="J113" s="26"/>
    </row>
    <row r="114" spans="10:10" s="18" customFormat="1" x14ac:dyDescent="0.25">
      <c r="J114" s="26"/>
    </row>
    <row r="115" spans="10:10" s="18" customFormat="1" x14ac:dyDescent="0.25">
      <c r="J115" s="26"/>
    </row>
    <row r="116" spans="10:10" s="18" customFormat="1" x14ac:dyDescent="0.25">
      <c r="J116" s="26"/>
    </row>
    <row r="117" spans="10:10" s="18" customFormat="1" x14ac:dyDescent="0.25">
      <c r="J117" s="26"/>
    </row>
    <row r="118" spans="10:10" s="18" customFormat="1" x14ac:dyDescent="0.25">
      <c r="J118" s="26"/>
    </row>
    <row r="119" spans="10:10" s="18" customFormat="1" x14ac:dyDescent="0.25">
      <c r="J119" s="26"/>
    </row>
    <row r="120" spans="10:10" s="18" customFormat="1" x14ac:dyDescent="0.25">
      <c r="J120" s="26"/>
    </row>
    <row r="121" spans="10:10" s="18" customFormat="1" x14ac:dyDescent="0.25">
      <c r="J121" s="26"/>
    </row>
    <row r="122" spans="10:10" s="18" customFormat="1" x14ac:dyDescent="0.25">
      <c r="J122" s="26"/>
    </row>
  </sheetData>
  <sheetProtection algorithmName="SHA-512" hashValue="eljDJ0CajNzlzer/lUXN+LzT8o2MXicHei5EQiUUpA6zKJkS9Ygc5SbcIhwGJNejrfTqA36770IP3gadt3ucWQ==" saltValue="YQHOn2/OdMVdDGVSsciB4Q==" spinCount="100000" sheet="1" formatColumns="0" formatRows="0" insertRows="0"/>
  <mergeCells count="10">
    <mergeCell ref="A35:G35"/>
    <mergeCell ref="A34:F34"/>
    <mergeCell ref="A31:B31"/>
    <mergeCell ref="A3:J3"/>
    <mergeCell ref="A4:J4"/>
    <mergeCell ref="A33:F33"/>
    <mergeCell ref="B6:J6"/>
    <mergeCell ref="B7:J7"/>
    <mergeCell ref="B9:J9"/>
    <mergeCell ref="B10:J10"/>
  </mergeCells>
  <conditionalFormatting sqref="F13:F31 F32:G32 F36:G104">
    <cfRule type="cellIs" dxfId="28" priority="4" operator="greaterThan">
      <formula>50</formula>
    </cfRule>
  </conditionalFormatting>
  <conditionalFormatting sqref="K12">
    <cfRule type="containsBlanks" dxfId="27" priority="1">
      <formula>LEN(TRIM(K12))=0</formula>
    </cfRule>
  </conditionalFormatting>
  <dataValidations count="1">
    <dataValidation type="list" allowBlank="1" showInputMessage="1" showErrorMessage="1" sqref="C13:C30" xr:uid="{00000000-0002-0000-0100-000000000000}">
      <formula1>$K$1:$K$2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132"/>
  <sheetViews>
    <sheetView zoomScale="85" zoomScaleNormal="85" zoomScalePageLayoutView="80" workbookViewId="0">
      <selection activeCell="A13" sqref="A13:E13"/>
    </sheetView>
  </sheetViews>
  <sheetFormatPr baseColWidth="10" defaultRowHeight="15" x14ac:dyDescent="0.25"/>
  <cols>
    <col min="1" max="2" width="28.42578125" customWidth="1"/>
    <col min="3" max="3" width="43.85546875" customWidth="1"/>
    <col min="4" max="5" width="16.5703125" bestFit="1" customWidth="1"/>
    <col min="6" max="6" width="14.42578125" style="66" customWidth="1"/>
    <col min="7" max="7" width="81.28515625" style="18" bestFit="1" customWidth="1"/>
    <col min="8" max="37" width="11.42578125" style="18"/>
  </cols>
  <sheetData>
    <row r="1" spans="1:15" x14ac:dyDescent="0.25">
      <c r="A1" s="18"/>
      <c r="B1" s="18"/>
      <c r="C1" s="18"/>
      <c r="D1" s="18"/>
      <c r="E1" s="18"/>
      <c r="F1" s="26"/>
    </row>
    <row r="2" spans="1:15" ht="36" customHeight="1" x14ac:dyDescent="0.25">
      <c r="A2" s="18"/>
      <c r="B2" s="18"/>
      <c r="C2" s="18"/>
      <c r="D2" s="18"/>
      <c r="E2" s="18"/>
      <c r="F2" s="26"/>
    </row>
    <row r="3" spans="1:15" ht="31.5" customHeight="1" x14ac:dyDescent="0.35">
      <c r="A3" s="94" t="s">
        <v>0</v>
      </c>
      <c r="B3" s="94"/>
      <c r="C3" s="94"/>
      <c r="D3" s="94"/>
      <c r="E3" s="94"/>
      <c r="F3" s="94"/>
      <c r="G3" s="20"/>
      <c r="H3" s="20"/>
    </row>
    <row r="4" spans="1:15" ht="18.75" x14ac:dyDescent="0.3">
      <c r="A4" s="105" t="s">
        <v>28</v>
      </c>
      <c r="B4" s="105"/>
      <c r="C4" s="105"/>
      <c r="D4" s="105"/>
      <c r="E4" s="105"/>
      <c r="F4" s="105"/>
      <c r="G4" s="56"/>
    </row>
    <row r="5" spans="1:15" ht="15.75" thickBot="1" x14ac:dyDescent="0.3">
      <c r="A5" s="18"/>
      <c r="B5" s="18"/>
      <c r="C5" s="18"/>
      <c r="D5" s="18"/>
      <c r="E5" s="18"/>
      <c r="F5" s="26"/>
    </row>
    <row r="6" spans="1:15" ht="15.75" thickBot="1" x14ac:dyDescent="0.3">
      <c r="A6" s="22" t="s">
        <v>1</v>
      </c>
      <c r="B6" s="96" t="str">
        <f>Personal!$B$6</f>
        <v>Impulso a la Compra Pública Innovadora (CPI)</v>
      </c>
      <c r="C6" s="96"/>
      <c r="D6" s="96"/>
      <c r="E6" s="96"/>
      <c r="F6" s="97"/>
      <c r="G6" s="24"/>
      <c r="H6" s="24"/>
    </row>
    <row r="7" spans="1:15" ht="15.75" thickBot="1" x14ac:dyDescent="0.3">
      <c r="A7" s="22" t="s">
        <v>40</v>
      </c>
      <c r="B7" s="96" t="str">
        <f>Personal!$B$7</f>
        <v>1. Fomento de los proyectos de I+D+i destinados a la Compra Pública de Innovación.</v>
      </c>
      <c r="C7" s="96"/>
      <c r="D7" s="96"/>
      <c r="E7" s="96"/>
      <c r="F7" s="97"/>
      <c r="G7" s="24"/>
      <c r="H7" s="24"/>
    </row>
    <row r="8" spans="1:15" s="18" customFormat="1" ht="15.75" thickBot="1" x14ac:dyDescent="0.3">
      <c r="A8" s="25"/>
      <c r="B8" s="25"/>
      <c r="F8" s="26"/>
    </row>
    <row r="9" spans="1:15" ht="15.75" thickBot="1" x14ac:dyDescent="0.3">
      <c r="A9" s="22" t="s">
        <v>2</v>
      </c>
      <c r="B9" s="96" t="str">
        <f>IF(Personal!B9=0, "Insertar en la pestaña Personal", Personal!B9)</f>
        <v>Insertar en la pestaña Personal</v>
      </c>
      <c r="C9" s="96"/>
      <c r="D9" s="96"/>
      <c r="E9" s="96"/>
      <c r="F9" s="97"/>
    </row>
    <row r="10" spans="1:15" ht="15.75" thickBot="1" x14ac:dyDescent="0.3">
      <c r="A10" s="22" t="s">
        <v>21</v>
      </c>
      <c r="B10" s="96" t="str">
        <f>IF(Personal!B10=0, "Insertar en la pestaña Personal", Personal!B10)</f>
        <v>Insertar en la pestaña Personal</v>
      </c>
      <c r="C10" s="96"/>
      <c r="D10" s="96"/>
      <c r="E10" s="96"/>
      <c r="F10" s="97"/>
      <c r="G10" s="24"/>
    </row>
    <row r="11" spans="1:15" s="18" customFormat="1" x14ac:dyDescent="0.25">
      <c r="F11" s="26"/>
      <c r="K11" s="34"/>
      <c r="L11" s="34"/>
      <c r="M11" s="34"/>
      <c r="N11" s="34"/>
      <c r="O11" s="34"/>
    </row>
    <row r="12" spans="1:15" ht="44.25" customHeight="1" x14ac:dyDescent="0.25">
      <c r="A12" s="50" t="s">
        <v>11</v>
      </c>
      <c r="B12" s="50" t="s">
        <v>59</v>
      </c>
      <c r="C12" s="50" t="s">
        <v>9</v>
      </c>
      <c r="D12" s="28" t="s">
        <v>55</v>
      </c>
      <c r="E12" s="28" t="s">
        <v>65</v>
      </c>
      <c r="F12" s="28" t="s">
        <v>10</v>
      </c>
      <c r="G12" s="67" t="str">
        <f>IF((COUNTIF(B13:B27,"A*")+COUNTIF(B13:B27,"B*"))&gt;0,"Atención: De acuerdo a la convocatoria, los gastos de contratos de investigación y desarrollo o innovación únicamente pueden realizarse con centros tecnológicos o de investigación, no con entidades privadas.","")</f>
        <v/>
      </c>
      <c r="K12" s="36"/>
      <c r="L12" s="36"/>
      <c r="M12" s="36"/>
      <c r="N12" s="36"/>
      <c r="O12" s="36"/>
    </row>
    <row r="13" spans="1:15" x14ac:dyDescent="0.25">
      <c r="A13" s="1"/>
      <c r="B13" s="1"/>
      <c r="C13" s="1"/>
      <c r="D13" s="8"/>
      <c r="E13" s="8"/>
      <c r="F13" s="57">
        <f>SUM(D13:E13)</f>
        <v>0</v>
      </c>
      <c r="G13" s="58" t="str">
        <f t="shared" ref="G13:G27" si="0">IF((SUM(D13:E13))&gt;=15000, "Atención, ver Nota “IMPORTANTE” en pie de tabla.*", "")</f>
        <v/>
      </c>
      <c r="H13" s="68"/>
      <c r="I13" s="68"/>
      <c r="J13" s="68"/>
      <c r="K13" s="68"/>
    </row>
    <row r="14" spans="1:15" x14ac:dyDescent="0.25">
      <c r="A14" s="1"/>
      <c r="B14" s="1"/>
      <c r="C14" s="1"/>
      <c r="D14" s="9"/>
      <c r="E14" s="9"/>
      <c r="F14" s="57">
        <f t="shared" ref="F14:F27" si="1">SUM(D14:E14)</f>
        <v>0</v>
      </c>
      <c r="G14" s="58" t="str">
        <f t="shared" si="0"/>
        <v/>
      </c>
      <c r="H14" s="68"/>
      <c r="I14" s="68"/>
      <c r="J14" s="68"/>
      <c r="K14" s="68"/>
    </row>
    <row r="15" spans="1:15" x14ac:dyDescent="0.25">
      <c r="A15" s="1"/>
      <c r="B15" s="1"/>
      <c r="C15" s="1"/>
      <c r="D15" s="9"/>
      <c r="E15" s="9"/>
      <c r="F15" s="57">
        <f t="shared" si="1"/>
        <v>0</v>
      </c>
      <c r="G15" s="58" t="str">
        <f t="shared" si="0"/>
        <v/>
      </c>
      <c r="H15" s="68"/>
      <c r="I15" s="68"/>
      <c r="J15" s="68"/>
      <c r="K15" s="68"/>
    </row>
    <row r="16" spans="1:15" x14ac:dyDescent="0.25">
      <c r="A16" s="1"/>
      <c r="B16" s="1"/>
      <c r="C16" s="1"/>
      <c r="D16" s="9"/>
      <c r="E16" s="9"/>
      <c r="F16" s="57">
        <f t="shared" si="1"/>
        <v>0</v>
      </c>
      <c r="G16" s="58" t="str">
        <f>IF((SUM(D16:E16))&gt;=15000, "Atención, ver Nota “IMPORTANTE” en pie de tabla.*", "")</f>
        <v/>
      </c>
      <c r="H16" s="68"/>
      <c r="I16" s="68"/>
      <c r="J16" s="68"/>
      <c r="K16" s="68"/>
    </row>
    <row r="17" spans="1:11" x14ac:dyDescent="0.25">
      <c r="A17" s="1"/>
      <c r="B17" s="1"/>
      <c r="C17" s="1"/>
      <c r="D17" s="9"/>
      <c r="E17" s="9"/>
      <c r="F17" s="57">
        <f t="shared" si="1"/>
        <v>0</v>
      </c>
      <c r="G17" s="58" t="str">
        <f t="shared" si="0"/>
        <v/>
      </c>
      <c r="H17" s="68"/>
      <c r="I17" s="68"/>
      <c r="J17" s="68"/>
      <c r="K17" s="68"/>
    </row>
    <row r="18" spans="1:11" x14ac:dyDescent="0.25">
      <c r="A18" s="1"/>
      <c r="B18" s="1"/>
      <c r="C18" s="1"/>
      <c r="D18" s="9"/>
      <c r="E18" s="9"/>
      <c r="F18" s="57">
        <f t="shared" si="1"/>
        <v>0</v>
      </c>
      <c r="G18" s="58" t="str">
        <f t="shared" si="0"/>
        <v/>
      </c>
      <c r="H18" s="68"/>
      <c r="I18" s="68"/>
      <c r="J18" s="68"/>
      <c r="K18" s="68"/>
    </row>
    <row r="19" spans="1:11" x14ac:dyDescent="0.25">
      <c r="A19" s="1"/>
      <c r="B19" s="1"/>
      <c r="C19" s="1"/>
      <c r="D19" s="9"/>
      <c r="E19" s="9"/>
      <c r="F19" s="57">
        <f t="shared" si="1"/>
        <v>0</v>
      </c>
      <c r="G19" s="58" t="str">
        <f t="shared" si="0"/>
        <v/>
      </c>
      <c r="H19" s="69"/>
      <c r="I19" s="69"/>
      <c r="J19" s="69"/>
      <c r="K19" s="69"/>
    </row>
    <row r="20" spans="1:11" x14ac:dyDescent="0.25">
      <c r="A20" s="1"/>
      <c r="B20" s="1"/>
      <c r="C20" s="1"/>
      <c r="D20" s="8"/>
      <c r="E20" s="8"/>
      <c r="F20" s="57">
        <f t="shared" si="1"/>
        <v>0</v>
      </c>
      <c r="G20" s="58" t="str">
        <f t="shared" si="0"/>
        <v/>
      </c>
      <c r="H20" s="68"/>
      <c r="I20" s="68"/>
      <c r="J20" s="68"/>
      <c r="K20" s="68"/>
    </row>
    <row r="21" spans="1:11" x14ac:dyDescent="0.25">
      <c r="A21" s="1"/>
      <c r="B21" s="1"/>
      <c r="C21" s="1"/>
      <c r="D21" s="9"/>
      <c r="E21" s="9"/>
      <c r="F21" s="57">
        <f t="shared" si="1"/>
        <v>0</v>
      </c>
      <c r="G21" s="58" t="str">
        <f t="shared" si="0"/>
        <v/>
      </c>
      <c r="H21" s="68"/>
      <c r="I21" s="68"/>
      <c r="J21" s="68"/>
      <c r="K21" s="68"/>
    </row>
    <row r="22" spans="1:11" x14ac:dyDescent="0.25">
      <c r="A22" s="1"/>
      <c r="B22" s="1"/>
      <c r="C22" s="1"/>
      <c r="D22" s="9"/>
      <c r="E22" s="9"/>
      <c r="F22" s="57">
        <f t="shared" si="1"/>
        <v>0</v>
      </c>
      <c r="G22" s="58" t="str">
        <f t="shared" si="0"/>
        <v/>
      </c>
      <c r="H22" s="68"/>
      <c r="I22" s="68"/>
      <c r="J22" s="68"/>
      <c r="K22" s="68"/>
    </row>
    <row r="23" spans="1:11" x14ac:dyDescent="0.25">
      <c r="A23" s="1"/>
      <c r="B23" s="1"/>
      <c r="C23" s="1"/>
      <c r="D23" s="9"/>
      <c r="E23" s="9"/>
      <c r="F23" s="57">
        <f t="shared" si="1"/>
        <v>0</v>
      </c>
      <c r="G23" s="58" t="str">
        <f t="shared" si="0"/>
        <v/>
      </c>
      <c r="H23" s="68"/>
      <c r="I23" s="68"/>
      <c r="J23" s="68"/>
      <c r="K23" s="68"/>
    </row>
    <row r="24" spans="1:11" x14ac:dyDescent="0.25">
      <c r="A24" s="1"/>
      <c r="B24" s="1"/>
      <c r="C24" s="1"/>
      <c r="D24" s="9"/>
      <c r="E24" s="9"/>
      <c r="F24" s="57">
        <f t="shared" si="1"/>
        <v>0</v>
      </c>
      <c r="G24" s="58" t="str">
        <f t="shared" si="0"/>
        <v/>
      </c>
      <c r="H24" s="68"/>
      <c r="I24" s="68"/>
      <c r="J24" s="68"/>
      <c r="K24" s="68"/>
    </row>
    <row r="25" spans="1:11" x14ac:dyDescent="0.25">
      <c r="A25" s="1"/>
      <c r="B25" s="1"/>
      <c r="C25" s="1"/>
      <c r="D25" s="9"/>
      <c r="E25" s="9"/>
      <c r="F25" s="57">
        <f t="shared" si="1"/>
        <v>0</v>
      </c>
      <c r="G25" s="58" t="str">
        <f t="shared" si="0"/>
        <v/>
      </c>
      <c r="H25" s="68"/>
      <c r="I25" s="68"/>
      <c r="J25" s="68"/>
      <c r="K25" s="68"/>
    </row>
    <row r="26" spans="1:11" x14ac:dyDescent="0.25">
      <c r="A26" s="1"/>
      <c r="B26" s="1"/>
      <c r="C26" s="1"/>
      <c r="D26" s="9"/>
      <c r="E26" s="9"/>
      <c r="F26" s="57">
        <f t="shared" si="1"/>
        <v>0</v>
      </c>
      <c r="G26" s="58" t="str">
        <f t="shared" si="0"/>
        <v/>
      </c>
      <c r="H26" s="68"/>
      <c r="I26" s="68"/>
      <c r="J26" s="68"/>
      <c r="K26" s="68"/>
    </row>
    <row r="27" spans="1:11" x14ac:dyDescent="0.25">
      <c r="A27" s="1"/>
      <c r="B27" s="1"/>
      <c r="C27" s="1"/>
      <c r="D27" s="10"/>
      <c r="E27" s="10"/>
      <c r="F27" s="57">
        <f t="shared" si="1"/>
        <v>0</v>
      </c>
      <c r="G27" s="58" t="str">
        <f t="shared" si="0"/>
        <v/>
      </c>
      <c r="H27" s="68"/>
      <c r="I27" s="68"/>
      <c r="J27" s="68"/>
      <c r="K27" s="68"/>
    </row>
    <row r="28" spans="1:11" x14ac:dyDescent="0.25">
      <c r="A28" s="93" t="s">
        <v>25</v>
      </c>
      <c r="B28" s="93"/>
      <c r="C28" s="93"/>
      <c r="D28" s="33">
        <f>SUM(D13:D27)</f>
        <v>0</v>
      </c>
      <c r="E28" s="33">
        <f>SUM(E13:E27)</f>
        <v>0</v>
      </c>
      <c r="F28" s="17">
        <f>SUM(F13:F27)</f>
        <v>0</v>
      </c>
    </row>
    <row r="29" spans="1:11" s="18" customFormat="1" x14ac:dyDescent="0.25">
      <c r="A29" s="103" t="s">
        <v>15</v>
      </c>
      <c r="B29" s="103"/>
      <c r="C29" s="103"/>
      <c r="D29" s="103"/>
      <c r="E29" s="103"/>
      <c r="F29" s="103"/>
    </row>
    <row r="30" spans="1:11" s="18" customFormat="1" x14ac:dyDescent="0.25">
      <c r="A30" s="104" t="s">
        <v>8</v>
      </c>
      <c r="B30" s="104"/>
      <c r="C30" s="104"/>
      <c r="D30" s="104"/>
      <c r="E30" s="104"/>
      <c r="F30" s="104"/>
    </row>
    <row r="31" spans="1:11" s="18" customFormat="1" ht="15" customHeight="1" x14ac:dyDescent="0.25">
      <c r="A31" s="102" t="s">
        <v>48</v>
      </c>
      <c r="B31" s="102"/>
      <c r="C31" s="102"/>
      <c r="D31" s="102"/>
      <c r="E31" s="102"/>
      <c r="F31" s="102"/>
    </row>
    <row r="32" spans="1:11" s="18" customFormat="1" ht="12" customHeight="1" x14ac:dyDescent="0.25">
      <c r="A32" s="102"/>
      <c r="B32" s="102"/>
      <c r="C32" s="102"/>
      <c r="D32" s="102"/>
      <c r="E32" s="102"/>
      <c r="F32" s="102"/>
    </row>
    <row r="33" spans="1:6" s="18" customFormat="1" x14ac:dyDescent="0.25">
      <c r="A33" s="102"/>
      <c r="B33" s="102"/>
      <c r="C33" s="102"/>
      <c r="D33" s="102"/>
      <c r="E33" s="102"/>
      <c r="F33" s="102"/>
    </row>
    <row r="34" spans="1:6" s="18" customFormat="1" x14ac:dyDescent="0.25">
      <c r="F34" s="26"/>
    </row>
    <row r="35" spans="1:6" s="18" customFormat="1" x14ac:dyDescent="0.25">
      <c r="F35" s="26"/>
    </row>
    <row r="36" spans="1:6" s="18" customFormat="1" x14ac:dyDescent="0.25">
      <c r="F36" s="26"/>
    </row>
    <row r="37" spans="1:6" s="18" customFormat="1" x14ac:dyDescent="0.25">
      <c r="F37" s="26"/>
    </row>
    <row r="38" spans="1:6" s="18" customFormat="1" x14ac:dyDescent="0.25">
      <c r="F38" s="26"/>
    </row>
    <row r="39" spans="1:6" s="18" customFormat="1" x14ac:dyDescent="0.25">
      <c r="F39" s="26"/>
    </row>
    <row r="40" spans="1:6" s="18" customFormat="1" x14ac:dyDescent="0.25">
      <c r="F40" s="26"/>
    </row>
    <row r="41" spans="1:6" s="18" customFormat="1" x14ac:dyDescent="0.25">
      <c r="F41" s="26"/>
    </row>
    <row r="42" spans="1:6" s="18" customFormat="1" x14ac:dyDescent="0.25">
      <c r="F42" s="26"/>
    </row>
    <row r="43" spans="1:6" s="18" customFormat="1" x14ac:dyDescent="0.25">
      <c r="F43" s="26"/>
    </row>
    <row r="44" spans="1:6" s="18" customFormat="1" x14ac:dyDescent="0.25">
      <c r="F44" s="26"/>
    </row>
    <row r="45" spans="1:6" s="18" customFormat="1" x14ac:dyDescent="0.25">
      <c r="F45" s="26"/>
    </row>
    <row r="46" spans="1:6" s="18" customFormat="1" x14ac:dyDescent="0.25">
      <c r="F46" s="26"/>
    </row>
    <row r="47" spans="1:6" s="18" customFormat="1" x14ac:dyDescent="0.25">
      <c r="F47" s="26"/>
    </row>
    <row r="48" spans="1:6" s="18" customFormat="1" x14ac:dyDescent="0.25">
      <c r="F48" s="26"/>
    </row>
    <row r="49" spans="6:6" s="18" customFormat="1" x14ac:dyDescent="0.25">
      <c r="F49" s="26"/>
    </row>
    <row r="50" spans="6:6" s="18" customFormat="1" x14ac:dyDescent="0.25">
      <c r="F50" s="26"/>
    </row>
    <row r="51" spans="6:6" s="18" customFormat="1" x14ac:dyDescent="0.25">
      <c r="F51" s="26"/>
    </row>
    <row r="52" spans="6:6" s="18" customFormat="1" x14ac:dyDescent="0.25">
      <c r="F52" s="26"/>
    </row>
    <row r="53" spans="6:6" s="18" customFormat="1" x14ac:dyDescent="0.25">
      <c r="F53" s="26"/>
    </row>
    <row r="54" spans="6:6" s="18" customFormat="1" x14ac:dyDescent="0.25">
      <c r="F54" s="26"/>
    </row>
    <row r="55" spans="6:6" s="18" customFormat="1" x14ac:dyDescent="0.25">
      <c r="F55" s="26"/>
    </row>
    <row r="56" spans="6:6" s="18" customFormat="1" x14ac:dyDescent="0.25">
      <c r="F56" s="26"/>
    </row>
    <row r="57" spans="6:6" s="18" customFormat="1" x14ac:dyDescent="0.25">
      <c r="F57" s="26"/>
    </row>
    <row r="58" spans="6:6" s="18" customFormat="1" x14ac:dyDescent="0.25">
      <c r="F58" s="26"/>
    </row>
    <row r="59" spans="6:6" s="18" customFormat="1" x14ac:dyDescent="0.25">
      <c r="F59" s="26"/>
    </row>
    <row r="60" spans="6:6" s="18" customFormat="1" x14ac:dyDescent="0.25">
      <c r="F60" s="26"/>
    </row>
    <row r="61" spans="6:6" s="18" customFormat="1" x14ac:dyDescent="0.25">
      <c r="F61" s="26"/>
    </row>
    <row r="62" spans="6:6" s="18" customFormat="1" x14ac:dyDescent="0.25">
      <c r="F62" s="26"/>
    </row>
    <row r="63" spans="6:6" s="18" customFormat="1" x14ac:dyDescent="0.25">
      <c r="F63" s="26"/>
    </row>
    <row r="64" spans="6:6" s="18" customFormat="1" x14ac:dyDescent="0.25">
      <c r="F64" s="26"/>
    </row>
    <row r="65" spans="6:6" s="18" customFormat="1" x14ac:dyDescent="0.25">
      <c r="F65" s="26"/>
    </row>
    <row r="66" spans="6:6" s="18" customFormat="1" x14ac:dyDescent="0.25">
      <c r="F66" s="26"/>
    </row>
    <row r="67" spans="6:6" s="18" customFormat="1" x14ac:dyDescent="0.25">
      <c r="F67" s="26"/>
    </row>
    <row r="68" spans="6:6" s="18" customFormat="1" x14ac:dyDescent="0.25">
      <c r="F68" s="26"/>
    </row>
    <row r="69" spans="6:6" s="18" customFormat="1" x14ac:dyDescent="0.25">
      <c r="F69" s="26"/>
    </row>
    <row r="70" spans="6:6" s="18" customFormat="1" x14ac:dyDescent="0.25">
      <c r="F70" s="26"/>
    </row>
    <row r="71" spans="6:6" s="18" customFormat="1" x14ac:dyDescent="0.25">
      <c r="F71" s="26"/>
    </row>
    <row r="72" spans="6:6" s="18" customFormat="1" x14ac:dyDescent="0.25">
      <c r="F72" s="26"/>
    </row>
    <row r="73" spans="6:6" s="18" customFormat="1" x14ac:dyDescent="0.25">
      <c r="F73" s="26"/>
    </row>
    <row r="74" spans="6:6" s="18" customFormat="1" x14ac:dyDescent="0.25">
      <c r="F74" s="26"/>
    </row>
    <row r="75" spans="6:6" s="18" customFormat="1" x14ac:dyDescent="0.25">
      <c r="F75" s="26"/>
    </row>
    <row r="76" spans="6:6" s="18" customFormat="1" x14ac:dyDescent="0.25">
      <c r="F76" s="26"/>
    </row>
    <row r="77" spans="6:6" s="18" customFormat="1" x14ac:dyDescent="0.25">
      <c r="F77" s="26"/>
    </row>
    <row r="78" spans="6:6" s="18" customFormat="1" x14ac:dyDescent="0.25">
      <c r="F78" s="26"/>
    </row>
    <row r="79" spans="6:6" s="18" customFormat="1" x14ac:dyDescent="0.25">
      <c r="F79" s="26"/>
    </row>
    <row r="80" spans="6:6" s="18" customFormat="1" x14ac:dyDescent="0.25">
      <c r="F80" s="26"/>
    </row>
    <row r="81" spans="6:6" s="18" customFormat="1" x14ac:dyDescent="0.25">
      <c r="F81" s="26"/>
    </row>
    <row r="82" spans="6:6" s="18" customFormat="1" x14ac:dyDescent="0.25">
      <c r="F82" s="26"/>
    </row>
    <row r="83" spans="6:6" s="18" customFormat="1" x14ac:dyDescent="0.25">
      <c r="F83" s="26"/>
    </row>
    <row r="84" spans="6:6" s="18" customFormat="1" x14ac:dyDescent="0.25">
      <c r="F84" s="26"/>
    </row>
    <row r="85" spans="6:6" s="18" customFormat="1" x14ac:dyDescent="0.25">
      <c r="F85" s="26"/>
    </row>
    <row r="86" spans="6:6" s="18" customFormat="1" x14ac:dyDescent="0.25">
      <c r="F86" s="26"/>
    </row>
    <row r="87" spans="6:6" s="18" customFormat="1" x14ac:dyDescent="0.25">
      <c r="F87" s="26"/>
    </row>
    <row r="88" spans="6:6" s="18" customFormat="1" x14ac:dyDescent="0.25">
      <c r="F88" s="26"/>
    </row>
    <row r="89" spans="6:6" s="18" customFormat="1" x14ac:dyDescent="0.25">
      <c r="F89" s="26"/>
    </row>
    <row r="90" spans="6:6" s="18" customFormat="1" x14ac:dyDescent="0.25">
      <c r="F90" s="26"/>
    </row>
    <row r="91" spans="6:6" s="18" customFormat="1" x14ac:dyDescent="0.25">
      <c r="F91" s="26"/>
    </row>
    <row r="92" spans="6:6" s="18" customFormat="1" x14ac:dyDescent="0.25">
      <c r="F92" s="26"/>
    </row>
    <row r="93" spans="6:6" s="18" customFormat="1" x14ac:dyDescent="0.25">
      <c r="F93" s="26"/>
    </row>
    <row r="94" spans="6:6" s="18" customFormat="1" x14ac:dyDescent="0.25">
      <c r="F94" s="26"/>
    </row>
    <row r="95" spans="6:6" s="18" customFormat="1" x14ac:dyDescent="0.25">
      <c r="F95" s="26"/>
    </row>
    <row r="96" spans="6:6" s="18" customFormat="1" x14ac:dyDescent="0.25">
      <c r="F96" s="26"/>
    </row>
    <row r="97" spans="6:6" s="18" customFormat="1" x14ac:dyDescent="0.25">
      <c r="F97" s="26"/>
    </row>
    <row r="98" spans="6:6" s="18" customFormat="1" x14ac:dyDescent="0.25">
      <c r="F98" s="26"/>
    </row>
    <row r="99" spans="6:6" s="18" customFormat="1" x14ac:dyDescent="0.25">
      <c r="F99" s="26"/>
    </row>
    <row r="100" spans="6:6" s="18" customFormat="1" x14ac:dyDescent="0.25">
      <c r="F100" s="26"/>
    </row>
    <row r="101" spans="6:6" s="18" customFormat="1" x14ac:dyDescent="0.25">
      <c r="F101" s="26"/>
    </row>
    <row r="102" spans="6:6" s="18" customFormat="1" x14ac:dyDescent="0.25">
      <c r="F102" s="26"/>
    </row>
    <row r="103" spans="6:6" s="18" customFormat="1" x14ac:dyDescent="0.25">
      <c r="F103" s="26"/>
    </row>
    <row r="104" spans="6:6" s="18" customFormat="1" x14ac:dyDescent="0.25">
      <c r="F104" s="26"/>
    </row>
    <row r="105" spans="6:6" s="18" customFormat="1" x14ac:dyDescent="0.25">
      <c r="F105" s="26"/>
    </row>
    <row r="106" spans="6:6" s="18" customFormat="1" x14ac:dyDescent="0.25">
      <c r="F106" s="26"/>
    </row>
    <row r="107" spans="6:6" s="18" customFormat="1" x14ac:dyDescent="0.25">
      <c r="F107" s="26"/>
    </row>
    <row r="108" spans="6:6" s="18" customFormat="1" x14ac:dyDescent="0.25">
      <c r="F108" s="26"/>
    </row>
    <row r="109" spans="6:6" s="18" customFormat="1" x14ac:dyDescent="0.25">
      <c r="F109" s="26"/>
    </row>
    <row r="110" spans="6:6" s="18" customFormat="1" x14ac:dyDescent="0.25">
      <c r="F110" s="26"/>
    </row>
    <row r="111" spans="6:6" s="18" customFormat="1" x14ac:dyDescent="0.25">
      <c r="F111" s="26"/>
    </row>
    <row r="112" spans="6:6" s="18" customFormat="1" x14ac:dyDescent="0.25">
      <c r="F112" s="26"/>
    </row>
    <row r="113" spans="6:6" s="18" customFormat="1" x14ac:dyDescent="0.25">
      <c r="F113" s="26"/>
    </row>
    <row r="114" spans="6:6" s="18" customFormat="1" x14ac:dyDescent="0.25">
      <c r="F114" s="26"/>
    </row>
    <row r="115" spans="6:6" s="18" customFormat="1" x14ac:dyDescent="0.25">
      <c r="F115" s="26"/>
    </row>
    <row r="116" spans="6:6" s="18" customFormat="1" x14ac:dyDescent="0.25">
      <c r="F116" s="26"/>
    </row>
    <row r="117" spans="6:6" s="18" customFormat="1" x14ac:dyDescent="0.25">
      <c r="F117" s="26"/>
    </row>
    <row r="118" spans="6:6" s="18" customFormat="1" x14ac:dyDescent="0.25">
      <c r="F118" s="26"/>
    </row>
    <row r="119" spans="6:6" s="18" customFormat="1" x14ac:dyDescent="0.25">
      <c r="F119" s="26"/>
    </row>
    <row r="120" spans="6:6" s="18" customFormat="1" x14ac:dyDescent="0.25">
      <c r="F120" s="26"/>
    </row>
    <row r="121" spans="6:6" s="18" customFormat="1" x14ac:dyDescent="0.25">
      <c r="F121" s="26"/>
    </row>
    <row r="122" spans="6:6" s="18" customFormat="1" x14ac:dyDescent="0.25">
      <c r="F122" s="26"/>
    </row>
    <row r="123" spans="6:6" s="18" customFormat="1" x14ac:dyDescent="0.25">
      <c r="F123" s="26"/>
    </row>
    <row r="124" spans="6:6" s="18" customFormat="1" x14ac:dyDescent="0.25">
      <c r="F124" s="26"/>
    </row>
    <row r="125" spans="6:6" s="18" customFormat="1" x14ac:dyDescent="0.25">
      <c r="F125" s="26"/>
    </row>
    <row r="126" spans="6:6" s="18" customFormat="1" x14ac:dyDescent="0.25">
      <c r="F126" s="26"/>
    </row>
    <row r="127" spans="6:6" s="18" customFormat="1" x14ac:dyDescent="0.25">
      <c r="F127" s="26"/>
    </row>
    <row r="128" spans="6:6" s="18" customFormat="1" x14ac:dyDescent="0.25">
      <c r="F128" s="26"/>
    </row>
    <row r="129" spans="6:6" s="18" customFormat="1" x14ac:dyDescent="0.25">
      <c r="F129" s="26"/>
    </row>
    <row r="130" spans="6:6" s="18" customFormat="1" x14ac:dyDescent="0.25">
      <c r="F130" s="26"/>
    </row>
    <row r="131" spans="6:6" s="18" customFormat="1" x14ac:dyDescent="0.25">
      <c r="F131" s="26"/>
    </row>
    <row r="132" spans="6:6" s="18" customFormat="1" x14ac:dyDescent="0.25">
      <c r="F132" s="26"/>
    </row>
  </sheetData>
  <sheetProtection algorithmName="SHA-512" hashValue="xcOmR1g6Pv4ajXfFhDkwqtAtvbkU0ymWOWkubGPIMxPxZZ3TnOeEJN/XEmtNLCFNnV32oL2SYMu7Cb46/Lcbdw==" saltValue="0bXaeS6ZzQ04NEn3CG6u4A==" spinCount="100000" sheet="1" formatColumns="0" formatRows="0" insertRows="0"/>
  <mergeCells count="10">
    <mergeCell ref="A31:F33"/>
    <mergeCell ref="A29:F29"/>
    <mergeCell ref="A30:F30"/>
    <mergeCell ref="A28:C28"/>
    <mergeCell ref="A3:F3"/>
    <mergeCell ref="A4:F4"/>
    <mergeCell ref="B6:F6"/>
    <mergeCell ref="B7:F7"/>
    <mergeCell ref="B9:F9"/>
    <mergeCell ref="B10:F10"/>
  </mergeCells>
  <conditionalFormatting sqref="B9:B10">
    <cfRule type="containsText" dxfId="26" priority="2" operator="containsText" text="Insertar en la ">
      <formula>NOT(ISERROR(SEARCH("Insertar en la ",B9)))</formula>
    </cfRule>
  </conditionalFormatting>
  <conditionalFormatting sqref="G1:G1048576">
    <cfRule type="containsBlanks" dxfId="25" priority="1">
      <formula>LEN(TRIM(G1))=0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69"/>
  <sheetViews>
    <sheetView zoomScale="85" zoomScaleNormal="85" zoomScalePageLayoutView="80" workbookViewId="0">
      <selection activeCell="A13" sqref="A13:D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21" style="66" customWidth="1"/>
    <col min="6" max="6" width="81.28515625" style="18" bestFit="1" customWidth="1"/>
    <col min="7" max="30" width="11.42578125" style="18"/>
  </cols>
  <sheetData>
    <row r="1" spans="1:36" s="18" customFormat="1" x14ac:dyDescent="0.25">
      <c r="E1" s="26"/>
    </row>
    <row r="2" spans="1:36" s="18" customFormat="1" ht="36" customHeight="1" x14ac:dyDescent="0.25">
      <c r="E2" s="26"/>
    </row>
    <row r="3" spans="1:36" s="18" customFormat="1" ht="48" customHeight="1" x14ac:dyDescent="0.35">
      <c r="A3" s="94" t="s">
        <v>0</v>
      </c>
      <c r="B3" s="94"/>
      <c r="C3" s="94"/>
      <c r="D3" s="94"/>
      <c r="E3" s="94"/>
      <c r="F3" s="20"/>
      <c r="G3" s="20"/>
    </row>
    <row r="4" spans="1:36" s="18" customFormat="1" ht="18.75" x14ac:dyDescent="0.3">
      <c r="A4" s="105" t="s">
        <v>23</v>
      </c>
      <c r="B4" s="105"/>
      <c r="C4" s="105"/>
      <c r="D4" s="105"/>
      <c r="E4" s="105"/>
      <c r="F4" s="56"/>
    </row>
    <row r="5" spans="1:36" s="18" customFormat="1" ht="15.75" thickBot="1" x14ac:dyDescent="0.3">
      <c r="E5" s="26"/>
    </row>
    <row r="6" spans="1:36" ht="15.75" thickBot="1" x14ac:dyDescent="0.3">
      <c r="A6" s="22" t="s">
        <v>1</v>
      </c>
      <c r="B6" s="96" t="str">
        <f>Personal!$B$6</f>
        <v>Impulso a la Compra Pública Innovadora (CPI)</v>
      </c>
      <c r="C6" s="96"/>
      <c r="D6" s="96"/>
      <c r="E6" s="97"/>
      <c r="F6" s="24"/>
      <c r="G6" s="24"/>
      <c r="AE6" s="18"/>
      <c r="AF6" s="18"/>
      <c r="AG6" s="18"/>
      <c r="AH6" s="18"/>
      <c r="AI6" s="18"/>
      <c r="AJ6" s="18"/>
    </row>
    <row r="7" spans="1:36" ht="15.75" thickBot="1" x14ac:dyDescent="0.3">
      <c r="A7" s="22" t="s">
        <v>40</v>
      </c>
      <c r="B7" s="96" t="str">
        <f>Personal!$B$7</f>
        <v>1. Fomento de los proyectos de I+D+i destinados a la Compra Pública de Innovación.</v>
      </c>
      <c r="C7" s="98"/>
      <c r="D7" s="98"/>
      <c r="E7" s="99"/>
      <c r="F7" s="24"/>
      <c r="G7" s="24"/>
      <c r="AE7" s="18"/>
      <c r="AF7" s="18"/>
      <c r="AG7" s="18"/>
      <c r="AH7" s="18"/>
      <c r="AI7" s="18"/>
      <c r="AJ7" s="18"/>
    </row>
    <row r="8" spans="1:36" s="18" customFormat="1" ht="15.75" thickBot="1" x14ac:dyDescent="0.3">
      <c r="A8" s="25"/>
      <c r="E8" s="26"/>
    </row>
    <row r="9" spans="1:36" ht="15.75" thickBot="1" x14ac:dyDescent="0.3">
      <c r="A9" s="22" t="s">
        <v>2</v>
      </c>
      <c r="B9" s="96" t="str">
        <f>IF(Personal!B9=0, "Insertar en la pestaña Personal", Personal!B9)</f>
        <v>Insertar en la pestaña Personal</v>
      </c>
      <c r="C9" s="98"/>
      <c r="D9" s="98"/>
      <c r="E9" s="99"/>
      <c r="AE9" s="18"/>
      <c r="AF9" s="18"/>
      <c r="AG9" s="18"/>
      <c r="AH9" s="18"/>
      <c r="AI9" s="18"/>
      <c r="AJ9" s="18"/>
    </row>
    <row r="10" spans="1:36" ht="15.75" thickBot="1" x14ac:dyDescent="0.3">
      <c r="A10" s="22" t="s">
        <v>21</v>
      </c>
      <c r="B10" s="96" t="str">
        <f>IF(Personal!B10=0, "Insertar en la pestaña Personal", Personal!B10)</f>
        <v>Insertar en la pestaña Personal</v>
      </c>
      <c r="C10" s="98"/>
      <c r="D10" s="98"/>
      <c r="E10" s="99"/>
      <c r="F10" s="24"/>
      <c r="AE10" s="18"/>
      <c r="AF10" s="18"/>
      <c r="AG10" s="18"/>
      <c r="AH10" s="18"/>
      <c r="AI10" s="18"/>
      <c r="AJ10" s="18"/>
    </row>
    <row r="11" spans="1:36" x14ac:dyDescent="0.25">
      <c r="A11" s="49"/>
      <c r="B11" s="18"/>
      <c r="C11" s="18"/>
      <c r="D11" s="18"/>
      <c r="E11" s="26"/>
      <c r="F11" s="24"/>
      <c r="AE11" s="18"/>
      <c r="AF11" s="18"/>
      <c r="AG11" s="18"/>
      <c r="AH11" s="18"/>
      <c r="AI11" s="18"/>
      <c r="AJ11" s="18"/>
    </row>
    <row r="12" spans="1:36" ht="30" x14ac:dyDescent="0.25">
      <c r="A12" s="50" t="s">
        <v>11</v>
      </c>
      <c r="B12" s="50" t="s">
        <v>9</v>
      </c>
      <c r="C12" s="28" t="s">
        <v>55</v>
      </c>
      <c r="D12" s="28" t="s">
        <v>65</v>
      </c>
      <c r="E12" s="28" t="s">
        <v>10</v>
      </c>
      <c r="J12" s="36"/>
      <c r="K12" s="36"/>
      <c r="L12" s="36"/>
      <c r="M12" s="36"/>
      <c r="N12" s="36"/>
    </row>
    <row r="13" spans="1:36" ht="15" customHeight="1" x14ac:dyDescent="0.25">
      <c r="A13" s="1"/>
      <c r="B13" s="1"/>
      <c r="C13" s="13"/>
      <c r="D13" s="13"/>
      <c r="E13" s="57">
        <f>SUM(C13:D13)</f>
        <v>0</v>
      </c>
      <c r="F13" s="58" t="str">
        <f t="shared" ref="F13:F33" si="0">IF((SUM(C13:D13))&gt;=15000, "Atención, ver Nota “IMPORTANTE” en pie de tabla.*", "")</f>
        <v/>
      </c>
    </row>
    <row r="14" spans="1:36" x14ac:dyDescent="0.25">
      <c r="A14" s="1"/>
      <c r="B14" s="1"/>
      <c r="C14" s="13"/>
      <c r="D14" s="13"/>
      <c r="E14" s="57">
        <f t="shared" ref="E14:E33" si="1">SUM(C14:D14)</f>
        <v>0</v>
      </c>
      <c r="F14" s="58" t="str">
        <f t="shared" si="0"/>
        <v/>
      </c>
    </row>
    <row r="15" spans="1:36" x14ac:dyDescent="0.25">
      <c r="A15" s="1"/>
      <c r="B15" s="1"/>
      <c r="C15" s="13"/>
      <c r="D15" s="13"/>
      <c r="E15" s="57">
        <f t="shared" si="1"/>
        <v>0</v>
      </c>
      <c r="F15" s="58" t="str">
        <f t="shared" si="0"/>
        <v/>
      </c>
    </row>
    <row r="16" spans="1:36" ht="15" customHeight="1" x14ac:dyDescent="0.25">
      <c r="A16" s="1"/>
      <c r="B16" s="1"/>
      <c r="C16" s="13"/>
      <c r="D16" s="13"/>
      <c r="E16" s="57">
        <f t="shared" si="1"/>
        <v>0</v>
      </c>
      <c r="F16" s="58" t="str">
        <f t="shared" si="0"/>
        <v/>
      </c>
    </row>
    <row r="17" spans="1:6" x14ac:dyDescent="0.25">
      <c r="A17" s="1"/>
      <c r="B17" s="1"/>
      <c r="C17" s="13"/>
      <c r="D17" s="13"/>
      <c r="E17" s="57">
        <f t="shared" si="1"/>
        <v>0</v>
      </c>
      <c r="F17" s="58" t="str">
        <f t="shared" si="0"/>
        <v/>
      </c>
    </row>
    <row r="18" spans="1:6" x14ac:dyDescent="0.25">
      <c r="A18" s="1"/>
      <c r="B18" s="1"/>
      <c r="C18" s="13"/>
      <c r="D18" s="13"/>
      <c r="E18" s="57">
        <f t="shared" si="1"/>
        <v>0</v>
      </c>
      <c r="F18" s="58" t="str">
        <f t="shared" si="0"/>
        <v/>
      </c>
    </row>
    <row r="19" spans="1:6" ht="15" customHeight="1" x14ac:dyDescent="0.25">
      <c r="A19" s="1"/>
      <c r="B19" s="1"/>
      <c r="C19" s="13"/>
      <c r="D19" s="13"/>
      <c r="E19" s="57">
        <f t="shared" si="1"/>
        <v>0</v>
      </c>
      <c r="F19" s="58" t="str">
        <f t="shared" si="0"/>
        <v/>
      </c>
    </row>
    <row r="20" spans="1:6" x14ac:dyDescent="0.25">
      <c r="A20" s="1"/>
      <c r="B20" s="1"/>
      <c r="C20" s="13"/>
      <c r="D20" s="13"/>
      <c r="E20" s="57">
        <f t="shared" si="1"/>
        <v>0</v>
      </c>
      <c r="F20" s="58" t="str">
        <f t="shared" si="0"/>
        <v/>
      </c>
    </row>
    <row r="21" spans="1:6" x14ac:dyDescent="0.25">
      <c r="A21" s="1"/>
      <c r="B21" s="1"/>
      <c r="C21" s="13"/>
      <c r="D21" s="13"/>
      <c r="E21" s="57">
        <f t="shared" si="1"/>
        <v>0</v>
      </c>
      <c r="F21" s="58" t="str">
        <f t="shared" si="0"/>
        <v/>
      </c>
    </row>
    <row r="22" spans="1:6" ht="15" customHeight="1" x14ac:dyDescent="0.25">
      <c r="A22" s="1"/>
      <c r="B22" s="1"/>
      <c r="C22" s="13"/>
      <c r="D22" s="13"/>
      <c r="E22" s="57">
        <f t="shared" si="1"/>
        <v>0</v>
      </c>
      <c r="F22" s="58" t="str">
        <f t="shared" si="0"/>
        <v/>
      </c>
    </row>
    <row r="23" spans="1:6" x14ac:dyDescent="0.25">
      <c r="A23" s="1"/>
      <c r="B23" s="1"/>
      <c r="C23" s="13"/>
      <c r="D23" s="13"/>
      <c r="E23" s="57">
        <f t="shared" si="1"/>
        <v>0</v>
      </c>
      <c r="F23" s="58" t="str">
        <f t="shared" si="0"/>
        <v/>
      </c>
    </row>
    <row r="24" spans="1:6" x14ac:dyDescent="0.25">
      <c r="A24" s="1"/>
      <c r="B24" s="1"/>
      <c r="C24" s="13"/>
      <c r="D24" s="13"/>
      <c r="E24" s="57">
        <f t="shared" si="1"/>
        <v>0</v>
      </c>
      <c r="F24" s="58" t="str">
        <f t="shared" si="0"/>
        <v/>
      </c>
    </row>
    <row r="25" spans="1:6" ht="15" customHeight="1" x14ac:dyDescent="0.25">
      <c r="A25" s="1"/>
      <c r="B25" s="1"/>
      <c r="C25" s="13"/>
      <c r="D25" s="13"/>
      <c r="E25" s="57">
        <f t="shared" si="1"/>
        <v>0</v>
      </c>
      <c r="F25" s="58" t="str">
        <f t="shared" si="0"/>
        <v/>
      </c>
    </row>
    <row r="26" spans="1:6" x14ac:dyDescent="0.25">
      <c r="A26" s="1"/>
      <c r="B26" s="1"/>
      <c r="C26" s="13"/>
      <c r="D26" s="13"/>
      <c r="E26" s="57">
        <f t="shared" si="1"/>
        <v>0</v>
      </c>
      <c r="F26" s="58" t="str">
        <f t="shared" si="0"/>
        <v/>
      </c>
    </row>
    <row r="27" spans="1:6" x14ac:dyDescent="0.25">
      <c r="A27" s="1"/>
      <c r="B27" s="1"/>
      <c r="C27" s="13"/>
      <c r="D27" s="13"/>
      <c r="E27" s="57">
        <f t="shared" si="1"/>
        <v>0</v>
      </c>
      <c r="F27" s="58" t="str">
        <f t="shared" si="0"/>
        <v/>
      </c>
    </row>
    <row r="28" spans="1:6" ht="15" customHeight="1" x14ac:dyDescent="0.25">
      <c r="A28" s="1"/>
      <c r="B28" s="1"/>
      <c r="C28" s="13"/>
      <c r="D28" s="13"/>
      <c r="E28" s="57">
        <f t="shared" si="1"/>
        <v>0</v>
      </c>
      <c r="F28" s="58" t="str">
        <f t="shared" si="0"/>
        <v/>
      </c>
    </row>
    <row r="29" spans="1:6" x14ac:dyDescent="0.25">
      <c r="A29" s="1"/>
      <c r="B29" s="1"/>
      <c r="C29" s="13"/>
      <c r="D29" s="13"/>
      <c r="E29" s="57">
        <f t="shared" si="1"/>
        <v>0</v>
      </c>
      <c r="F29" s="58" t="str">
        <f t="shared" si="0"/>
        <v/>
      </c>
    </row>
    <row r="30" spans="1:6" x14ac:dyDescent="0.25">
      <c r="A30" s="1"/>
      <c r="B30" s="1"/>
      <c r="C30" s="13"/>
      <c r="D30" s="13"/>
      <c r="E30" s="57">
        <f t="shared" si="1"/>
        <v>0</v>
      </c>
      <c r="F30" s="58" t="str">
        <f t="shared" si="0"/>
        <v/>
      </c>
    </row>
    <row r="31" spans="1:6" ht="15" customHeight="1" x14ac:dyDescent="0.25">
      <c r="A31" s="1"/>
      <c r="B31" s="1"/>
      <c r="C31" s="13"/>
      <c r="D31" s="13"/>
      <c r="E31" s="57">
        <f t="shared" si="1"/>
        <v>0</v>
      </c>
      <c r="F31" s="58" t="str">
        <f t="shared" si="0"/>
        <v/>
      </c>
    </row>
    <row r="32" spans="1:6" x14ac:dyDescent="0.25">
      <c r="A32" s="1"/>
      <c r="B32" s="1"/>
      <c r="C32" s="13"/>
      <c r="D32" s="13"/>
      <c r="E32" s="57">
        <f t="shared" si="1"/>
        <v>0</v>
      </c>
      <c r="F32" s="58" t="str">
        <f t="shared" si="0"/>
        <v/>
      </c>
    </row>
    <row r="33" spans="1:6" x14ac:dyDescent="0.25">
      <c r="A33" s="1"/>
      <c r="B33" s="1"/>
      <c r="C33" s="13"/>
      <c r="D33" s="13"/>
      <c r="E33" s="57">
        <f t="shared" si="1"/>
        <v>0</v>
      </c>
      <c r="F33" s="58" t="str">
        <f t="shared" si="0"/>
        <v/>
      </c>
    </row>
    <row r="34" spans="1:6" x14ac:dyDescent="0.25">
      <c r="A34" s="93" t="s">
        <v>26</v>
      </c>
      <c r="B34" s="93"/>
      <c r="C34" s="33">
        <f>SUM(C13:C33)</f>
        <v>0</v>
      </c>
      <c r="D34" s="33">
        <f>SUM(D13:D33)</f>
        <v>0</v>
      </c>
      <c r="E34" s="17">
        <f>SUM(E13:E33)</f>
        <v>0</v>
      </c>
    </row>
    <row r="35" spans="1:6" s="18" customFormat="1" x14ac:dyDescent="0.25">
      <c r="A35" s="103" t="s">
        <v>15</v>
      </c>
      <c r="B35" s="103"/>
      <c r="C35" s="103"/>
      <c r="D35" s="103"/>
      <c r="E35" s="103"/>
    </row>
    <row r="36" spans="1:6" s="18" customFormat="1" x14ac:dyDescent="0.25">
      <c r="A36" s="104" t="s">
        <v>8</v>
      </c>
      <c r="B36" s="104"/>
      <c r="C36" s="104"/>
      <c r="D36" s="104"/>
      <c r="E36" s="104"/>
    </row>
    <row r="37" spans="1:6" s="18" customFormat="1" ht="44.25" customHeight="1" x14ac:dyDescent="0.25">
      <c r="A37" s="106" t="s">
        <v>79</v>
      </c>
      <c r="B37" s="106"/>
      <c r="C37" s="106"/>
      <c r="D37" s="106"/>
      <c r="E37" s="106"/>
    </row>
    <row r="38" spans="1:6" s="18" customFormat="1" ht="15" customHeight="1" x14ac:dyDescent="0.25">
      <c r="A38" s="102" t="s">
        <v>48</v>
      </c>
      <c r="B38" s="102"/>
      <c r="C38" s="102"/>
      <c r="D38" s="102"/>
      <c r="E38" s="102"/>
    </row>
    <row r="39" spans="1:6" s="18" customFormat="1" ht="15.75" customHeight="1" x14ac:dyDescent="0.25">
      <c r="A39" s="102"/>
      <c r="B39" s="102"/>
      <c r="C39" s="102"/>
      <c r="D39" s="102"/>
      <c r="E39" s="102"/>
    </row>
    <row r="40" spans="1:6" s="18" customFormat="1" x14ac:dyDescent="0.25">
      <c r="A40" s="102"/>
      <c r="B40" s="102"/>
      <c r="C40" s="102"/>
      <c r="D40" s="102"/>
      <c r="E40" s="102"/>
    </row>
    <row r="41" spans="1:6" s="18" customFormat="1" x14ac:dyDescent="0.25">
      <c r="E41" s="26"/>
    </row>
    <row r="42" spans="1:6" s="18" customFormat="1" x14ac:dyDescent="0.25">
      <c r="E42" s="26"/>
    </row>
    <row r="43" spans="1:6" s="18" customFormat="1" x14ac:dyDescent="0.25">
      <c r="E43" s="26"/>
    </row>
    <row r="44" spans="1:6" s="18" customFormat="1" x14ac:dyDescent="0.25">
      <c r="E44" s="26"/>
    </row>
    <row r="45" spans="1:6" s="18" customFormat="1" x14ac:dyDescent="0.25">
      <c r="E45" s="26"/>
    </row>
    <row r="46" spans="1:6" s="18" customFormat="1" x14ac:dyDescent="0.25">
      <c r="E46" s="26"/>
    </row>
    <row r="47" spans="1:6" s="18" customFormat="1" x14ac:dyDescent="0.25">
      <c r="E47" s="26"/>
    </row>
    <row r="48" spans="1:6" s="18" customFormat="1" x14ac:dyDescent="0.25">
      <c r="E48" s="26"/>
    </row>
    <row r="49" spans="5:5" s="18" customFormat="1" x14ac:dyDescent="0.25">
      <c r="E49" s="26"/>
    </row>
    <row r="50" spans="5:5" s="18" customFormat="1" x14ac:dyDescent="0.25">
      <c r="E50" s="26"/>
    </row>
    <row r="51" spans="5:5" s="18" customFormat="1" x14ac:dyDescent="0.25">
      <c r="E51" s="26"/>
    </row>
    <row r="52" spans="5:5" s="18" customFormat="1" x14ac:dyDescent="0.25">
      <c r="E52" s="26"/>
    </row>
    <row r="53" spans="5:5" s="18" customFormat="1" x14ac:dyDescent="0.25">
      <c r="E53" s="26"/>
    </row>
    <row r="54" spans="5:5" s="18" customFormat="1" x14ac:dyDescent="0.25">
      <c r="E54" s="26"/>
    </row>
    <row r="55" spans="5:5" s="18" customFormat="1" x14ac:dyDescent="0.25">
      <c r="E55" s="26"/>
    </row>
    <row r="56" spans="5:5" s="18" customFormat="1" x14ac:dyDescent="0.25">
      <c r="E56" s="26"/>
    </row>
    <row r="57" spans="5:5" s="18" customFormat="1" x14ac:dyDescent="0.25">
      <c r="E57" s="26"/>
    </row>
    <row r="58" spans="5:5" s="18" customFormat="1" x14ac:dyDescent="0.25">
      <c r="E58" s="26"/>
    </row>
    <row r="59" spans="5:5" s="18" customFormat="1" x14ac:dyDescent="0.25">
      <c r="E59" s="26"/>
    </row>
    <row r="60" spans="5:5" s="18" customFormat="1" x14ac:dyDescent="0.25">
      <c r="E60" s="26"/>
    </row>
    <row r="61" spans="5:5" s="18" customFormat="1" x14ac:dyDescent="0.25">
      <c r="E61" s="26"/>
    </row>
    <row r="62" spans="5:5" s="18" customFormat="1" x14ac:dyDescent="0.25">
      <c r="E62" s="26"/>
    </row>
    <row r="63" spans="5:5" s="18" customFormat="1" x14ac:dyDescent="0.25">
      <c r="E63" s="26"/>
    </row>
    <row r="64" spans="5:5" s="18" customFormat="1" x14ac:dyDescent="0.25">
      <c r="E64" s="26"/>
    </row>
    <row r="65" spans="5:5" s="18" customFormat="1" x14ac:dyDescent="0.25">
      <c r="E65" s="26"/>
    </row>
    <row r="66" spans="5:5" s="18" customFormat="1" x14ac:dyDescent="0.25">
      <c r="E66" s="26"/>
    </row>
    <row r="67" spans="5:5" s="18" customFormat="1" x14ac:dyDescent="0.25">
      <c r="E67" s="26"/>
    </row>
    <row r="68" spans="5:5" s="18" customFormat="1" x14ac:dyDescent="0.25">
      <c r="E68" s="26"/>
    </row>
    <row r="69" spans="5:5" s="18" customFormat="1" x14ac:dyDescent="0.25">
      <c r="E69" s="26"/>
    </row>
  </sheetData>
  <sheetProtection algorithmName="SHA-512" hashValue="Ck/nL2OAS12EdB1ZpmgY+LFM3YOD9tnqfPqOCL+XPWceJ0JS1s/JUmmQRQ4xj3M9/dR/9YdrR5PdurBy14JxKQ==" saltValue="yYK/O0RZRcfJLFVIqHFoSA==" spinCount="100000" sheet="1" formatColumns="0" formatRows="0" insertRows="0"/>
  <mergeCells count="11">
    <mergeCell ref="A38:E40"/>
    <mergeCell ref="A3:E3"/>
    <mergeCell ref="A4:E4"/>
    <mergeCell ref="A35:E35"/>
    <mergeCell ref="A36:E36"/>
    <mergeCell ref="A34:B34"/>
    <mergeCell ref="A37:E37"/>
    <mergeCell ref="B6:E6"/>
    <mergeCell ref="B7:E7"/>
    <mergeCell ref="B9:E9"/>
    <mergeCell ref="B10:E10"/>
  </mergeCells>
  <conditionalFormatting sqref="B9:B10">
    <cfRule type="containsText" dxfId="24" priority="4" operator="containsText" text="Insertar en la ">
      <formula>NOT(ISERROR(SEARCH("Insertar en la ",B9)))</formula>
    </cfRule>
  </conditionalFormatting>
  <conditionalFormatting sqref="F6:F10">
    <cfRule type="containsBlanks" dxfId="23" priority="1">
      <formula>LEN(TRIM(F6))=0</formula>
    </cfRule>
  </conditionalFormatting>
  <conditionalFormatting sqref="F13:F33">
    <cfRule type="containsBlanks" dxfId="22" priority="3">
      <formula>LEN(TRIM(F13))=0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82"/>
  <sheetViews>
    <sheetView zoomScale="85" zoomScaleNormal="85" zoomScalePageLayoutView="80" workbookViewId="0">
      <selection activeCell="D14" sqref="D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2" customWidth="1"/>
    <col min="5" max="5" width="12" style="65" customWidth="1"/>
    <col min="6" max="6" width="81.28515625" style="18" bestFit="1" customWidth="1"/>
    <col min="7" max="36" width="11.42578125" style="18"/>
  </cols>
  <sheetData>
    <row r="1" spans="1:14" s="18" customFormat="1" x14ac:dyDescent="0.25">
      <c r="E1" s="59"/>
    </row>
    <row r="2" spans="1:14" s="18" customFormat="1" ht="36" customHeight="1" x14ac:dyDescent="0.25">
      <c r="E2" s="59"/>
    </row>
    <row r="3" spans="1:14" s="18" customFormat="1" ht="25.5" customHeight="1" x14ac:dyDescent="0.25">
      <c r="E3" s="59"/>
    </row>
    <row r="4" spans="1:14" s="18" customFormat="1" ht="23.25" x14ac:dyDescent="0.35">
      <c r="A4" s="94" t="s">
        <v>0</v>
      </c>
      <c r="B4" s="94"/>
      <c r="C4" s="94"/>
      <c r="D4" s="94"/>
      <c r="E4" s="60"/>
      <c r="F4" s="20"/>
      <c r="G4" s="20"/>
    </row>
    <row r="5" spans="1:14" s="18" customFormat="1" ht="18.75" x14ac:dyDescent="0.3">
      <c r="A5" s="105" t="s">
        <v>29</v>
      </c>
      <c r="B5" s="105"/>
      <c r="C5" s="105"/>
      <c r="D5" s="105"/>
      <c r="E5" s="61"/>
      <c r="F5" s="56"/>
    </row>
    <row r="6" spans="1:14" s="18" customFormat="1" ht="15.75" thickBot="1" x14ac:dyDescent="0.3">
      <c r="E6" s="59"/>
    </row>
    <row r="7" spans="1:14" ht="15.75" thickBot="1" x14ac:dyDescent="0.3">
      <c r="A7" s="22" t="s">
        <v>1</v>
      </c>
      <c r="B7" s="96" t="str">
        <f>Personal!$B$6</f>
        <v>Impulso a la Compra Pública Innovadora (CPI)</v>
      </c>
      <c r="C7" s="96"/>
      <c r="D7" s="96"/>
      <c r="E7" s="97"/>
      <c r="F7" s="24"/>
      <c r="G7" s="24"/>
    </row>
    <row r="8" spans="1:14" ht="15.75" thickBot="1" x14ac:dyDescent="0.3">
      <c r="A8" s="22" t="s">
        <v>40</v>
      </c>
      <c r="B8" s="96" t="str">
        <f>Personal!$B$7</f>
        <v>1. Fomento de los proyectos de I+D+i destinados a la Compra Pública de Innovación.</v>
      </c>
      <c r="C8" s="98"/>
      <c r="D8" s="98"/>
      <c r="E8" s="99"/>
      <c r="F8" s="24"/>
      <c r="G8" s="24"/>
    </row>
    <row r="9" spans="1:14" s="18" customFormat="1" ht="15.75" thickBot="1" x14ac:dyDescent="0.3">
      <c r="A9" s="25"/>
      <c r="E9" s="26"/>
    </row>
    <row r="10" spans="1:14" ht="15.75" thickBot="1" x14ac:dyDescent="0.3">
      <c r="A10" s="22" t="s">
        <v>2</v>
      </c>
      <c r="B10" s="96" t="str">
        <f>IF(Personal!B9=0, "Insertar en la pestaña Personal", Personal!B9)</f>
        <v>Insertar en la pestaña Personal</v>
      </c>
      <c r="C10" s="98"/>
      <c r="D10" s="98"/>
      <c r="E10" s="99"/>
    </row>
    <row r="11" spans="1:14" ht="15.75" thickBot="1" x14ac:dyDescent="0.3">
      <c r="A11" s="22" t="s">
        <v>21</v>
      </c>
      <c r="B11" s="96" t="str">
        <f>IF(Personal!B10=0, "Insertar en la pestaña Personal", Personal!B10)</f>
        <v>Insertar en la pestaña Personal</v>
      </c>
      <c r="C11" s="98"/>
      <c r="D11" s="98"/>
      <c r="E11" s="99"/>
      <c r="F11" s="24"/>
    </row>
    <row r="12" spans="1:14" x14ac:dyDescent="0.25">
      <c r="A12" s="49"/>
      <c r="B12" s="18"/>
      <c r="C12" s="18"/>
      <c r="D12" s="18"/>
      <c r="E12" s="62"/>
      <c r="F12" s="24"/>
    </row>
    <row r="13" spans="1:14" ht="30" x14ac:dyDescent="0.25">
      <c r="A13" s="50" t="s">
        <v>11</v>
      </c>
      <c r="B13" s="50" t="s">
        <v>9</v>
      </c>
      <c r="C13" s="28" t="s">
        <v>55</v>
      </c>
      <c r="D13" s="28" t="s">
        <v>65</v>
      </c>
      <c r="E13" s="28" t="s">
        <v>10</v>
      </c>
      <c r="J13" s="36"/>
      <c r="K13" s="36" t="s">
        <v>44</v>
      </c>
      <c r="L13" s="36"/>
      <c r="M13" s="36"/>
      <c r="N13" s="36"/>
    </row>
    <row r="14" spans="1:14" x14ac:dyDescent="0.25">
      <c r="A14" s="2"/>
      <c r="B14" s="2"/>
      <c r="C14" s="11"/>
      <c r="D14" s="11"/>
      <c r="E14" s="63">
        <f>SUM(C14:D14)</f>
        <v>0</v>
      </c>
      <c r="F14" s="58" t="str">
        <f t="shared" ref="F14:F30" si="0">IF((SUM(C14:D14))&gt;=15000, "Atención, ver Nota “IMPORTANTE” en pie de tabla.*", "")</f>
        <v/>
      </c>
    </row>
    <row r="15" spans="1:14" x14ac:dyDescent="0.25">
      <c r="A15" s="2"/>
      <c r="B15" s="2"/>
      <c r="C15" s="11"/>
      <c r="D15" s="11"/>
      <c r="E15" s="63">
        <f t="shared" ref="E15:E30" si="1">SUM(C15:D15)</f>
        <v>0</v>
      </c>
      <c r="F15" s="58" t="str">
        <f t="shared" si="0"/>
        <v/>
      </c>
    </row>
    <row r="16" spans="1:14" x14ac:dyDescent="0.25">
      <c r="A16" s="2"/>
      <c r="B16" s="2"/>
      <c r="C16" s="11"/>
      <c r="D16" s="11"/>
      <c r="E16" s="63">
        <f t="shared" si="1"/>
        <v>0</v>
      </c>
      <c r="F16" s="58" t="str">
        <f t="shared" si="0"/>
        <v/>
      </c>
    </row>
    <row r="17" spans="1:6" x14ac:dyDescent="0.25">
      <c r="A17" s="2"/>
      <c r="B17" s="2"/>
      <c r="C17" s="11"/>
      <c r="D17" s="11"/>
      <c r="E17" s="63">
        <f t="shared" si="1"/>
        <v>0</v>
      </c>
      <c r="F17" s="58" t="str">
        <f t="shared" si="0"/>
        <v/>
      </c>
    </row>
    <row r="18" spans="1:6" x14ac:dyDescent="0.25">
      <c r="A18" s="2"/>
      <c r="B18" s="2"/>
      <c r="C18" s="11"/>
      <c r="D18" s="11"/>
      <c r="E18" s="63">
        <f t="shared" si="1"/>
        <v>0</v>
      </c>
      <c r="F18" s="58" t="str">
        <f t="shared" si="0"/>
        <v/>
      </c>
    </row>
    <row r="19" spans="1:6" x14ac:dyDescent="0.25">
      <c r="A19" s="2"/>
      <c r="B19" s="2"/>
      <c r="C19" s="11"/>
      <c r="D19" s="11"/>
      <c r="E19" s="63">
        <f t="shared" si="1"/>
        <v>0</v>
      </c>
      <c r="F19" s="58" t="str">
        <f t="shared" si="0"/>
        <v/>
      </c>
    </row>
    <row r="20" spans="1:6" x14ac:dyDescent="0.25">
      <c r="A20" s="2"/>
      <c r="B20" s="2"/>
      <c r="C20" s="11"/>
      <c r="D20" s="11"/>
      <c r="E20" s="63">
        <f t="shared" si="1"/>
        <v>0</v>
      </c>
      <c r="F20" s="58" t="str">
        <f t="shared" si="0"/>
        <v/>
      </c>
    </row>
    <row r="21" spans="1:6" x14ac:dyDescent="0.25">
      <c r="A21" s="2"/>
      <c r="B21" s="2"/>
      <c r="C21" s="11"/>
      <c r="D21" s="11"/>
      <c r="E21" s="63">
        <f t="shared" si="1"/>
        <v>0</v>
      </c>
      <c r="F21" s="58" t="str">
        <f t="shared" si="0"/>
        <v/>
      </c>
    </row>
    <row r="22" spans="1:6" x14ac:dyDescent="0.25">
      <c r="A22" s="2"/>
      <c r="B22" s="2"/>
      <c r="C22" s="11"/>
      <c r="D22" s="11"/>
      <c r="E22" s="63">
        <f t="shared" si="1"/>
        <v>0</v>
      </c>
      <c r="F22" s="58" t="str">
        <f t="shared" si="0"/>
        <v/>
      </c>
    </row>
    <row r="23" spans="1:6" x14ac:dyDescent="0.25">
      <c r="A23" s="3"/>
      <c r="B23" s="3"/>
      <c r="C23" s="12"/>
      <c r="D23" s="12"/>
      <c r="E23" s="63">
        <f t="shared" si="1"/>
        <v>0</v>
      </c>
      <c r="F23" s="58" t="str">
        <f t="shared" si="0"/>
        <v/>
      </c>
    </row>
    <row r="24" spans="1:6" x14ac:dyDescent="0.25">
      <c r="A24" s="3"/>
      <c r="B24" s="3"/>
      <c r="C24" s="12"/>
      <c r="D24" s="12"/>
      <c r="E24" s="63">
        <f t="shared" si="1"/>
        <v>0</v>
      </c>
      <c r="F24" s="58" t="str">
        <f t="shared" si="0"/>
        <v/>
      </c>
    </row>
    <row r="25" spans="1:6" x14ac:dyDescent="0.25">
      <c r="A25" s="3"/>
      <c r="B25" s="3"/>
      <c r="C25" s="12"/>
      <c r="D25" s="12"/>
      <c r="E25" s="63">
        <f t="shared" si="1"/>
        <v>0</v>
      </c>
      <c r="F25" s="58" t="str">
        <f t="shared" si="0"/>
        <v/>
      </c>
    </row>
    <row r="26" spans="1:6" x14ac:dyDescent="0.25">
      <c r="A26" s="3"/>
      <c r="B26" s="3"/>
      <c r="C26" s="12"/>
      <c r="D26" s="12"/>
      <c r="E26" s="63">
        <f t="shared" si="1"/>
        <v>0</v>
      </c>
      <c r="F26" s="58" t="str">
        <f t="shared" si="0"/>
        <v/>
      </c>
    </row>
    <row r="27" spans="1:6" x14ac:dyDescent="0.25">
      <c r="A27" s="3"/>
      <c r="B27" s="3"/>
      <c r="C27" s="12"/>
      <c r="D27" s="12"/>
      <c r="E27" s="63">
        <f t="shared" si="1"/>
        <v>0</v>
      </c>
      <c r="F27" s="58" t="str">
        <f t="shared" si="0"/>
        <v/>
      </c>
    </row>
    <row r="28" spans="1:6" x14ac:dyDescent="0.25">
      <c r="A28" s="3"/>
      <c r="B28" s="3"/>
      <c r="C28" s="12"/>
      <c r="D28" s="12"/>
      <c r="E28" s="63">
        <f t="shared" si="1"/>
        <v>0</v>
      </c>
      <c r="F28" s="58" t="str">
        <f t="shared" si="0"/>
        <v/>
      </c>
    </row>
    <row r="29" spans="1:6" x14ac:dyDescent="0.25">
      <c r="A29" s="3"/>
      <c r="B29" s="3"/>
      <c r="C29" s="12"/>
      <c r="D29" s="12"/>
      <c r="E29" s="63">
        <f t="shared" si="1"/>
        <v>0</v>
      </c>
      <c r="F29" s="58" t="str">
        <f t="shared" si="0"/>
        <v/>
      </c>
    </row>
    <row r="30" spans="1:6" x14ac:dyDescent="0.25">
      <c r="A30" s="3"/>
      <c r="B30" s="3"/>
      <c r="C30" s="12"/>
      <c r="D30" s="12"/>
      <c r="E30" s="63">
        <f t="shared" si="1"/>
        <v>0</v>
      </c>
      <c r="F30" s="58" t="str">
        <f t="shared" si="0"/>
        <v/>
      </c>
    </row>
    <row r="31" spans="1:6" x14ac:dyDescent="0.25">
      <c r="A31" s="93" t="s">
        <v>13</v>
      </c>
      <c r="B31" s="93"/>
      <c r="C31" s="33">
        <f>SUM(C14:C30)</f>
        <v>0</v>
      </c>
      <c r="D31" s="33">
        <f>SUM(D14:D30)</f>
        <v>0</v>
      </c>
      <c r="E31" s="64">
        <f>SUM(E14:E30)</f>
        <v>0</v>
      </c>
    </row>
    <row r="32" spans="1:6" s="18" customFormat="1" x14ac:dyDescent="0.25">
      <c r="A32" s="103" t="s">
        <v>15</v>
      </c>
      <c r="B32" s="103"/>
      <c r="C32" s="103"/>
      <c r="D32" s="103"/>
      <c r="E32" s="103"/>
    </row>
    <row r="33" spans="1:5" s="18" customFormat="1" ht="18" customHeight="1" x14ac:dyDescent="0.25">
      <c r="A33" s="104" t="s">
        <v>8</v>
      </c>
      <c r="B33" s="104"/>
      <c r="C33" s="104"/>
      <c r="D33" s="104"/>
      <c r="E33" s="104"/>
    </row>
    <row r="34" spans="1:5" s="18" customFormat="1" ht="15" customHeight="1" x14ac:dyDescent="0.25">
      <c r="A34" s="102" t="s">
        <v>48</v>
      </c>
      <c r="B34" s="102"/>
      <c r="C34" s="102"/>
      <c r="D34" s="102"/>
      <c r="E34" s="102"/>
    </row>
    <row r="35" spans="1:5" s="18" customFormat="1" ht="16.5" customHeight="1" x14ac:dyDescent="0.25">
      <c r="A35" s="102"/>
      <c r="B35" s="102"/>
      <c r="C35" s="102"/>
      <c r="D35" s="102"/>
      <c r="E35" s="102"/>
    </row>
    <row r="36" spans="1:5" s="18" customFormat="1" x14ac:dyDescent="0.25">
      <c r="A36" s="102"/>
      <c r="B36" s="102"/>
      <c r="C36" s="102"/>
      <c r="D36" s="102"/>
      <c r="E36" s="102"/>
    </row>
    <row r="37" spans="1:5" s="18" customFormat="1" x14ac:dyDescent="0.25">
      <c r="E37" s="59"/>
    </row>
    <row r="38" spans="1:5" s="18" customFormat="1" x14ac:dyDescent="0.25">
      <c r="E38" s="59"/>
    </row>
    <row r="39" spans="1:5" s="18" customFormat="1" x14ac:dyDescent="0.25">
      <c r="E39" s="59"/>
    </row>
    <row r="40" spans="1:5" s="18" customFormat="1" x14ac:dyDescent="0.25">
      <c r="E40" s="59"/>
    </row>
    <row r="41" spans="1:5" s="18" customFormat="1" x14ac:dyDescent="0.25">
      <c r="E41" s="59"/>
    </row>
    <row r="42" spans="1:5" s="18" customFormat="1" x14ac:dyDescent="0.25">
      <c r="E42" s="59"/>
    </row>
    <row r="43" spans="1:5" s="18" customFormat="1" x14ac:dyDescent="0.25">
      <c r="E43" s="59"/>
    </row>
    <row r="44" spans="1:5" s="18" customFormat="1" x14ac:dyDescent="0.25">
      <c r="E44" s="59"/>
    </row>
    <row r="45" spans="1:5" s="18" customFormat="1" x14ac:dyDescent="0.25">
      <c r="E45" s="59"/>
    </row>
    <row r="46" spans="1:5" s="18" customFormat="1" x14ac:dyDescent="0.25">
      <c r="E46" s="59"/>
    </row>
    <row r="47" spans="1:5" s="18" customFormat="1" x14ac:dyDescent="0.25">
      <c r="E47" s="59"/>
    </row>
    <row r="48" spans="1:5" s="18" customFormat="1" x14ac:dyDescent="0.25">
      <c r="E48" s="59"/>
    </row>
    <row r="49" spans="5:5" s="18" customFormat="1" x14ac:dyDescent="0.25">
      <c r="E49" s="59"/>
    </row>
    <row r="50" spans="5:5" s="18" customFormat="1" x14ac:dyDescent="0.25">
      <c r="E50" s="59"/>
    </row>
    <row r="51" spans="5:5" s="18" customFormat="1" x14ac:dyDescent="0.25">
      <c r="E51" s="59"/>
    </row>
    <row r="52" spans="5:5" s="18" customFormat="1" x14ac:dyDescent="0.25">
      <c r="E52" s="59"/>
    </row>
    <row r="53" spans="5:5" s="18" customFormat="1" x14ac:dyDescent="0.25">
      <c r="E53" s="59"/>
    </row>
    <row r="54" spans="5:5" s="18" customFormat="1" x14ac:dyDescent="0.25">
      <c r="E54" s="59"/>
    </row>
    <row r="55" spans="5:5" s="18" customFormat="1" x14ac:dyDescent="0.25">
      <c r="E55" s="59"/>
    </row>
    <row r="56" spans="5:5" s="18" customFormat="1" x14ac:dyDescent="0.25">
      <c r="E56" s="59"/>
    </row>
    <row r="57" spans="5:5" s="18" customFormat="1" x14ac:dyDescent="0.25">
      <c r="E57" s="59"/>
    </row>
    <row r="58" spans="5:5" s="18" customFormat="1" x14ac:dyDescent="0.25">
      <c r="E58" s="59"/>
    </row>
    <row r="59" spans="5:5" s="18" customFormat="1" x14ac:dyDescent="0.25">
      <c r="E59" s="59"/>
    </row>
    <row r="60" spans="5:5" s="18" customFormat="1" x14ac:dyDescent="0.25">
      <c r="E60" s="59"/>
    </row>
    <row r="61" spans="5:5" s="18" customFormat="1" x14ac:dyDescent="0.25">
      <c r="E61" s="59"/>
    </row>
    <row r="62" spans="5:5" s="18" customFormat="1" x14ac:dyDescent="0.25">
      <c r="E62" s="59"/>
    </row>
    <row r="63" spans="5:5" s="18" customFormat="1" x14ac:dyDescent="0.25">
      <c r="E63" s="59"/>
    </row>
    <row r="64" spans="5:5" s="18" customFormat="1" x14ac:dyDescent="0.25">
      <c r="E64" s="59"/>
    </row>
    <row r="65" spans="5:5" s="18" customFormat="1" x14ac:dyDescent="0.25">
      <c r="E65" s="59"/>
    </row>
    <row r="66" spans="5:5" s="18" customFormat="1" x14ac:dyDescent="0.25">
      <c r="E66" s="59"/>
    </row>
    <row r="67" spans="5:5" s="18" customFormat="1" x14ac:dyDescent="0.25">
      <c r="E67" s="59"/>
    </row>
    <row r="68" spans="5:5" s="18" customFormat="1" x14ac:dyDescent="0.25">
      <c r="E68" s="59"/>
    </row>
    <row r="69" spans="5:5" s="18" customFormat="1" x14ac:dyDescent="0.25">
      <c r="E69" s="59"/>
    </row>
    <row r="70" spans="5:5" s="18" customFormat="1" x14ac:dyDescent="0.25">
      <c r="E70" s="59"/>
    </row>
    <row r="71" spans="5:5" s="18" customFormat="1" x14ac:dyDescent="0.25">
      <c r="E71" s="59"/>
    </row>
    <row r="72" spans="5:5" s="18" customFormat="1" x14ac:dyDescent="0.25">
      <c r="E72" s="59"/>
    </row>
    <row r="73" spans="5:5" s="18" customFormat="1" x14ac:dyDescent="0.25">
      <c r="E73" s="59"/>
    </row>
    <row r="74" spans="5:5" s="18" customFormat="1" x14ac:dyDescent="0.25">
      <c r="E74" s="59"/>
    </row>
    <row r="75" spans="5:5" s="18" customFormat="1" x14ac:dyDescent="0.25">
      <c r="E75" s="59"/>
    </row>
    <row r="76" spans="5:5" s="18" customFormat="1" x14ac:dyDescent="0.25">
      <c r="E76" s="59"/>
    </row>
    <row r="77" spans="5:5" s="18" customFormat="1" x14ac:dyDescent="0.25">
      <c r="E77" s="59"/>
    </row>
    <row r="78" spans="5:5" s="18" customFormat="1" x14ac:dyDescent="0.25">
      <c r="E78" s="59"/>
    </row>
    <row r="79" spans="5:5" s="18" customFormat="1" x14ac:dyDescent="0.25">
      <c r="E79" s="59"/>
    </row>
    <row r="80" spans="5:5" s="18" customFormat="1" x14ac:dyDescent="0.25">
      <c r="E80" s="59"/>
    </row>
    <row r="81" spans="5:5" s="18" customFormat="1" x14ac:dyDescent="0.25">
      <c r="E81" s="59"/>
    </row>
    <row r="82" spans="5:5" s="18" customFormat="1" x14ac:dyDescent="0.25">
      <c r="E82" s="59"/>
    </row>
  </sheetData>
  <sheetProtection algorithmName="SHA-512" hashValue="EM5Widblc+o48xP+LrbjLu7+uHshl1Gs6DCHZUyr9BgkmdTW22wnJpxZZuSKwlBfVlIIRFZ48Ns5GSndWnBnSg==" saltValue="d+bMVQ0CTal26OMY1zeNLg==" spinCount="100000" sheet="1" formatColumns="0" formatRows="0" insertRows="0"/>
  <mergeCells count="10">
    <mergeCell ref="A34:E36"/>
    <mergeCell ref="A4:D4"/>
    <mergeCell ref="A5:D5"/>
    <mergeCell ref="A32:E32"/>
    <mergeCell ref="A33:E33"/>
    <mergeCell ref="A31:B31"/>
    <mergeCell ref="B7:E7"/>
    <mergeCell ref="B8:E8"/>
    <mergeCell ref="B10:E10"/>
    <mergeCell ref="B11:E11"/>
  </mergeCells>
  <conditionalFormatting sqref="B10:B11">
    <cfRule type="containsText" dxfId="21" priority="4" operator="containsText" text="Insertar en la ">
      <formula>NOT(ISERROR(SEARCH("Insertar en la ",B10)))</formula>
    </cfRule>
  </conditionalFormatting>
  <conditionalFormatting sqref="F7:F11">
    <cfRule type="containsBlanks" dxfId="20" priority="1">
      <formula>LEN(TRIM(F7))=0</formula>
    </cfRule>
  </conditionalFormatting>
  <conditionalFormatting sqref="F14:F30">
    <cfRule type="containsBlanks" dxfId="19" priority="3">
      <formula>LEN(TRIM(F14))=0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E3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O113"/>
  <sheetViews>
    <sheetView zoomScale="85" zoomScaleNormal="85" zoomScalePageLayoutView="80" workbookViewId="0">
      <selection activeCell="D13" sqref="D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4.140625" customWidth="1"/>
    <col min="6" max="6" width="81.28515625" style="18" bestFit="1" customWidth="1"/>
    <col min="7" max="41" width="11.42578125" style="18"/>
  </cols>
  <sheetData>
    <row r="1" spans="1:41" s="18" customFormat="1" x14ac:dyDescent="0.25"/>
    <row r="2" spans="1:41" s="18" customFormat="1" ht="39.75" customHeight="1" x14ac:dyDescent="0.25"/>
    <row r="3" spans="1:41" s="18" customFormat="1" ht="37.5" customHeight="1" x14ac:dyDescent="0.35">
      <c r="A3" s="94" t="s">
        <v>0</v>
      </c>
      <c r="B3" s="94"/>
      <c r="C3" s="94"/>
      <c r="D3" s="94"/>
      <c r="E3" s="20"/>
      <c r="F3" s="20"/>
      <c r="G3" s="20"/>
    </row>
    <row r="4" spans="1:41" s="18" customFormat="1" ht="18.75" x14ac:dyDescent="0.3">
      <c r="A4" s="105" t="s">
        <v>31</v>
      </c>
      <c r="B4" s="105"/>
      <c r="C4" s="105"/>
      <c r="D4" s="105"/>
      <c r="E4" s="56"/>
      <c r="F4" s="56"/>
    </row>
    <row r="5" spans="1:41" s="18" customFormat="1" ht="15.75" thickBot="1" x14ac:dyDescent="0.3"/>
    <row r="6" spans="1:41" ht="15.75" thickBot="1" x14ac:dyDescent="0.3">
      <c r="A6" s="22" t="s">
        <v>1</v>
      </c>
      <c r="B6" s="96" t="str">
        <f>Personal!$B$6</f>
        <v>Impulso a la Compra Pública Innovadora (CPI)</v>
      </c>
      <c r="C6" s="96"/>
      <c r="D6" s="96"/>
      <c r="E6" s="97"/>
      <c r="F6" s="24"/>
      <c r="G6" s="24"/>
      <c r="AK6"/>
      <c r="AL6"/>
      <c r="AM6"/>
      <c r="AN6"/>
      <c r="AO6"/>
    </row>
    <row r="7" spans="1:41" ht="15.75" thickBot="1" x14ac:dyDescent="0.3">
      <c r="A7" s="22" t="s">
        <v>40</v>
      </c>
      <c r="B7" s="96" t="str">
        <f>Personal!$B$7</f>
        <v>1. Fomento de los proyectos de I+D+i destinados a la Compra Pública de Innovación.</v>
      </c>
      <c r="C7" s="98"/>
      <c r="D7" s="98"/>
      <c r="E7" s="99"/>
      <c r="F7" s="24"/>
      <c r="G7" s="24"/>
      <c r="AK7"/>
      <c r="AL7"/>
      <c r="AM7"/>
      <c r="AN7"/>
      <c r="AO7"/>
    </row>
    <row r="8" spans="1:41" s="18" customFormat="1" ht="15.75" thickBot="1" x14ac:dyDescent="0.3">
      <c r="A8" s="25"/>
      <c r="E8" s="26"/>
    </row>
    <row r="9" spans="1:41" ht="15.75" thickBot="1" x14ac:dyDescent="0.3">
      <c r="A9" s="22" t="s">
        <v>2</v>
      </c>
      <c r="B9" s="96" t="str">
        <f>IF(Personal!B9=0, "Insertar en la pestaña Personal", Personal!B9)</f>
        <v>Insertar en la pestaña Personal</v>
      </c>
      <c r="C9" s="98"/>
      <c r="D9" s="98"/>
      <c r="E9" s="99"/>
      <c r="AK9"/>
      <c r="AL9"/>
      <c r="AM9"/>
      <c r="AN9"/>
      <c r="AO9"/>
    </row>
    <row r="10" spans="1:41" ht="15.75" thickBot="1" x14ac:dyDescent="0.3">
      <c r="A10" s="22" t="s">
        <v>21</v>
      </c>
      <c r="B10" s="96" t="str">
        <f>IF(Personal!B10=0, "Insertar en la pestaña Personal", Personal!B10)</f>
        <v>Insertar en la pestaña Personal</v>
      </c>
      <c r="C10" s="98"/>
      <c r="D10" s="98"/>
      <c r="E10" s="99"/>
      <c r="F10" s="24"/>
      <c r="AK10"/>
      <c r="AL10"/>
      <c r="AM10"/>
      <c r="AN10"/>
      <c r="AO10"/>
    </row>
    <row r="11" spans="1:41" s="18" customFormat="1" x14ac:dyDescent="0.25">
      <c r="J11" s="34"/>
      <c r="K11" s="34"/>
      <c r="L11" s="34"/>
      <c r="M11" s="34"/>
      <c r="N11" s="34"/>
    </row>
    <row r="12" spans="1:41" ht="30" x14ac:dyDescent="0.25">
      <c r="A12" s="50" t="s">
        <v>11</v>
      </c>
      <c r="B12" s="50" t="s">
        <v>9</v>
      </c>
      <c r="C12" s="28" t="s">
        <v>55</v>
      </c>
      <c r="D12" s="28" t="s">
        <v>66</v>
      </c>
      <c r="E12" s="28" t="s">
        <v>10</v>
      </c>
      <c r="J12" s="36"/>
      <c r="K12" s="36"/>
      <c r="L12" s="36"/>
      <c r="M12" s="36"/>
      <c r="N12" s="36"/>
    </row>
    <row r="13" spans="1:41" x14ac:dyDescent="0.25">
      <c r="A13" s="2"/>
      <c r="B13" s="2"/>
      <c r="C13" s="11"/>
      <c r="D13" s="11"/>
      <c r="E13" s="57">
        <f>SUM(C13:D13)</f>
        <v>0</v>
      </c>
      <c r="F13" s="58" t="str">
        <f t="shared" ref="F13:F27" si="0">IF((SUM(C13:D13))&gt;=15000, "Atención, ver Nota “IMPORTANTE” en pie de tabla.*", "")</f>
        <v/>
      </c>
    </row>
    <row r="14" spans="1:41" x14ac:dyDescent="0.25">
      <c r="A14" s="2"/>
      <c r="B14" s="2"/>
      <c r="C14" s="11"/>
      <c r="D14" s="11"/>
      <c r="E14" s="57">
        <f t="shared" ref="E14:E27" si="1">SUM(C14:D14)</f>
        <v>0</v>
      </c>
      <c r="F14" s="58" t="str">
        <f t="shared" si="0"/>
        <v/>
      </c>
    </row>
    <row r="15" spans="1:41" x14ac:dyDescent="0.25">
      <c r="A15" s="2"/>
      <c r="B15" s="2"/>
      <c r="C15" s="11"/>
      <c r="D15" s="11"/>
      <c r="E15" s="57">
        <f t="shared" si="1"/>
        <v>0</v>
      </c>
      <c r="F15" s="58" t="str">
        <f t="shared" si="0"/>
        <v/>
      </c>
    </row>
    <row r="16" spans="1:41" x14ac:dyDescent="0.25">
      <c r="A16" s="2"/>
      <c r="B16" s="2"/>
      <c r="C16" s="11"/>
      <c r="D16" s="11"/>
      <c r="E16" s="57">
        <f t="shared" si="1"/>
        <v>0</v>
      </c>
      <c r="F16" s="58" t="str">
        <f t="shared" si="0"/>
        <v/>
      </c>
    </row>
    <row r="17" spans="1:6" x14ac:dyDescent="0.25">
      <c r="A17" s="2"/>
      <c r="B17" s="2"/>
      <c r="C17" s="11"/>
      <c r="D17" s="11"/>
      <c r="E17" s="57">
        <f t="shared" si="1"/>
        <v>0</v>
      </c>
      <c r="F17" s="58" t="str">
        <f t="shared" si="0"/>
        <v/>
      </c>
    </row>
    <row r="18" spans="1:6" x14ac:dyDescent="0.25">
      <c r="A18" s="2"/>
      <c r="B18" s="2"/>
      <c r="C18" s="11"/>
      <c r="D18" s="11"/>
      <c r="E18" s="57">
        <f t="shared" si="1"/>
        <v>0</v>
      </c>
      <c r="F18" s="58" t="str">
        <f t="shared" si="0"/>
        <v/>
      </c>
    </row>
    <row r="19" spans="1:6" x14ac:dyDescent="0.25">
      <c r="A19" s="2"/>
      <c r="B19" s="2"/>
      <c r="C19" s="11"/>
      <c r="D19" s="11"/>
      <c r="E19" s="57">
        <f t="shared" si="1"/>
        <v>0</v>
      </c>
      <c r="F19" s="58" t="str">
        <f t="shared" si="0"/>
        <v/>
      </c>
    </row>
    <row r="20" spans="1:6" x14ac:dyDescent="0.25">
      <c r="A20" s="2"/>
      <c r="B20" s="2"/>
      <c r="C20" s="11"/>
      <c r="D20" s="11"/>
      <c r="E20" s="57">
        <f t="shared" si="1"/>
        <v>0</v>
      </c>
      <c r="F20" s="58" t="str">
        <f t="shared" si="0"/>
        <v/>
      </c>
    </row>
    <row r="21" spans="1:6" x14ac:dyDescent="0.25">
      <c r="A21" s="2"/>
      <c r="B21" s="2"/>
      <c r="C21" s="11"/>
      <c r="D21" s="11"/>
      <c r="E21" s="57">
        <f t="shared" si="1"/>
        <v>0</v>
      </c>
      <c r="F21" s="58" t="str">
        <f t="shared" si="0"/>
        <v/>
      </c>
    </row>
    <row r="22" spans="1:6" x14ac:dyDescent="0.25">
      <c r="A22" s="2"/>
      <c r="B22" s="2"/>
      <c r="C22" s="11"/>
      <c r="D22" s="11"/>
      <c r="E22" s="57">
        <f t="shared" si="1"/>
        <v>0</v>
      </c>
      <c r="F22" s="58" t="str">
        <f t="shared" si="0"/>
        <v/>
      </c>
    </row>
    <row r="23" spans="1:6" x14ac:dyDescent="0.25">
      <c r="A23" s="2"/>
      <c r="B23" s="2"/>
      <c r="C23" s="11"/>
      <c r="D23" s="11"/>
      <c r="E23" s="57">
        <f t="shared" si="1"/>
        <v>0</v>
      </c>
      <c r="F23" s="58" t="str">
        <f t="shared" si="0"/>
        <v/>
      </c>
    </row>
    <row r="24" spans="1:6" x14ac:dyDescent="0.25">
      <c r="A24" s="2"/>
      <c r="B24" s="2"/>
      <c r="C24" s="11"/>
      <c r="D24" s="11"/>
      <c r="E24" s="57">
        <f t="shared" si="1"/>
        <v>0</v>
      </c>
      <c r="F24" s="58" t="str">
        <f t="shared" si="0"/>
        <v/>
      </c>
    </row>
    <row r="25" spans="1:6" x14ac:dyDescent="0.25">
      <c r="A25" s="2"/>
      <c r="B25" s="2"/>
      <c r="C25" s="11"/>
      <c r="D25" s="11"/>
      <c r="E25" s="57">
        <f t="shared" si="1"/>
        <v>0</v>
      </c>
      <c r="F25" s="58" t="str">
        <f t="shared" si="0"/>
        <v/>
      </c>
    </row>
    <row r="26" spans="1:6" x14ac:dyDescent="0.25">
      <c r="A26" s="2"/>
      <c r="B26" s="2"/>
      <c r="C26" s="11"/>
      <c r="D26" s="11"/>
      <c r="E26" s="57">
        <f t="shared" si="1"/>
        <v>0</v>
      </c>
      <c r="F26" s="58" t="str">
        <f t="shared" si="0"/>
        <v/>
      </c>
    </row>
    <row r="27" spans="1:6" x14ac:dyDescent="0.25">
      <c r="A27" s="3"/>
      <c r="B27" s="3"/>
      <c r="C27" s="12"/>
      <c r="D27" s="12"/>
      <c r="E27" s="57">
        <f t="shared" si="1"/>
        <v>0</v>
      </c>
      <c r="F27" s="58" t="str">
        <f t="shared" si="0"/>
        <v/>
      </c>
    </row>
    <row r="28" spans="1:6" x14ac:dyDescent="0.25">
      <c r="A28" s="93" t="s">
        <v>12</v>
      </c>
      <c r="B28" s="93"/>
      <c r="C28" s="33">
        <f>SUM(C13:C27)</f>
        <v>0</v>
      </c>
      <c r="D28" s="33">
        <f>SUM(D13:D27)</f>
        <v>0</v>
      </c>
      <c r="E28" s="33">
        <f>SUM(E13:E27)</f>
        <v>0</v>
      </c>
    </row>
    <row r="29" spans="1:6" s="18" customFormat="1" x14ac:dyDescent="0.25">
      <c r="A29" s="103" t="s">
        <v>15</v>
      </c>
      <c r="B29" s="103"/>
      <c r="C29" s="103"/>
      <c r="D29" s="103"/>
      <c r="E29" s="103"/>
    </row>
    <row r="30" spans="1:6" s="18" customFormat="1" ht="18" customHeight="1" x14ac:dyDescent="0.25">
      <c r="A30" s="95" t="s">
        <v>8</v>
      </c>
      <c r="B30" s="95"/>
      <c r="C30" s="95"/>
      <c r="D30" s="95"/>
      <c r="E30" s="95"/>
    </row>
    <row r="31" spans="1:6" s="18" customFormat="1" ht="20.25" customHeight="1" x14ac:dyDescent="0.25">
      <c r="A31" s="107" t="s">
        <v>50</v>
      </c>
      <c r="B31" s="107"/>
      <c r="C31" s="107"/>
      <c r="D31" s="107"/>
      <c r="E31" s="107"/>
    </row>
    <row r="32" spans="1:6" s="18" customFormat="1" ht="3.75" customHeight="1" x14ac:dyDescent="0.25">
      <c r="A32" s="102" t="s">
        <v>48</v>
      </c>
      <c r="B32" s="102"/>
      <c r="C32" s="102"/>
      <c r="D32" s="102"/>
      <c r="E32" s="102"/>
    </row>
    <row r="33" spans="1:5" s="18" customFormat="1" ht="15.75" customHeight="1" x14ac:dyDescent="0.25">
      <c r="A33" s="102"/>
      <c r="B33" s="102"/>
      <c r="C33" s="102"/>
      <c r="D33" s="102"/>
      <c r="E33" s="102"/>
    </row>
    <row r="34" spans="1:5" s="18" customFormat="1" ht="24" customHeight="1" x14ac:dyDescent="0.25">
      <c r="A34" s="102"/>
      <c r="B34" s="102"/>
      <c r="C34" s="102"/>
      <c r="D34" s="102"/>
      <c r="E34" s="102"/>
    </row>
    <row r="35" spans="1:5" s="18" customFormat="1" x14ac:dyDescent="0.25"/>
    <row r="36" spans="1:5" s="18" customFormat="1" x14ac:dyDescent="0.25"/>
    <row r="37" spans="1:5" s="18" customFormat="1" x14ac:dyDescent="0.25"/>
    <row r="38" spans="1:5" s="18" customFormat="1" x14ac:dyDescent="0.25"/>
    <row r="39" spans="1:5" s="18" customFormat="1" x14ac:dyDescent="0.25"/>
    <row r="40" spans="1:5" s="18" customFormat="1" x14ac:dyDescent="0.25"/>
    <row r="41" spans="1:5" s="18" customFormat="1" x14ac:dyDescent="0.25"/>
    <row r="42" spans="1:5" s="18" customFormat="1" x14ac:dyDescent="0.25"/>
    <row r="43" spans="1:5" s="18" customFormat="1" x14ac:dyDescent="0.25"/>
    <row r="44" spans="1:5" s="18" customFormat="1" x14ac:dyDescent="0.25"/>
    <row r="45" spans="1:5" s="18" customFormat="1" x14ac:dyDescent="0.25"/>
    <row r="46" spans="1:5" s="18" customFormat="1" x14ac:dyDescent="0.25"/>
    <row r="47" spans="1:5" s="18" customFormat="1" x14ac:dyDescent="0.25"/>
    <row r="48" spans="1:5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</sheetData>
  <sheetProtection algorithmName="SHA-512" hashValue="LfJPtbuiLSnfPHSgbVAflYLGDqKBn9XyJEtVYW+XFqeQq6MAtWquJoMHhIQOT/tqnQ2CLrA/VsMCoehNIZ5GrQ==" saltValue="KzoPmpDojjZFVzBSV1iUfw==" spinCount="100000" sheet="1" formatColumns="0" formatRows="0" insertRows="0"/>
  <mergeCells count="11">
    <mergeCell ref="A32:E34"/>
    <mergeCell ref="A3:D3"/>
    <mergeCell ref="A4:D4"/>
    <mergeCell ref="A29:E29"/>
    <mergeCell ref="A30:E30"/>
    <mergeCell ref="A28:B28"/>
    <mergeCell ref="B6:E6"/>
    <mergeCell ref="B7:E7"/>
    <mergeCell ref="B9:E9"/>
    <mergeCell ref="B10:E10"/>
    <mergeCell ref="A31:E31"/>
  </mergeCells>
  <conditionalFormatting sqref="B9:B10">
    <cfRule type="containsText" dxfId="18" priority="3" operator="containsText" text="Insertar en la ">
      <formula>NOT(ISERROR(SEARCH("Insertar en la ",B9)))</formula>
    </cfRule>
  </conditionalFormatting>
  <conditionalFormatting sqref="F6:F10">
    <cfRule type="containsBlanks" dxfId="17" priority="1">
      <formula>LEN(TRIM(F6))=0</formula>
    </cfRule>
  </conditionalFormatting>
  <conditionalFormatting sqref="F13:F27">
    <cfRule type="containsBlanks" dxfId="16" priority="2">
      <formula>LEN(TRIM(F13))=0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S80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5" width="8.7109375" bestFit="1" customWidth="1"/>
    <col min="6" max="6" width="12.28515625" customWidth="1"/>
    <col min="7" max="7" width="12.42578125" customWidth="1"/>
    <col min="8" max="8" width="14" customWidth="1"/>
    <col min="9" max="9" width="81.28515625" style="18" bestFit="1" customWidth="1"/>
    <col min="10" max="41" width="11.42578125" style="18"/>
  </cols>
  <sheetData>
    <row r="1" spans="1:45" s="18" customFormat="1" x14ac:dyDescent="0.25"/>
    <row r="2" spans="1:45" s="18" customFormat="1" ht="28.5" customHeight="1" x14ac:dyDescent="0.25"/>
    <row r="3" spans="1:45" s="18" customFormat="1" ht="45" customHeight="1" x14ac:dyDescent="0.35">
      <c r="A3" s="94" t="s">
        <v>0</v>
      </c>
      <c r="B3" s="94"/>
      <c r="C3" s="94"/>
      <c r="D3" s="94"/>
      <c r="E3" s="94"/>
      <c r="F3" s="94"/>
      <c r="G3" s="94"/>
      <c r="H3" s="94"/>
      <c r="I3" s="20"/>
      <c r="J3" s="20"/>
    </row>
    <row r="4" spans="1:45" s="18" customFormat="1" ht="18.75" x14ac:dyDescent="0.3">
      <c r="A4" s="105" t="s">
        <v>34</v>
      </c>
      <c r="B4" s="105"/>
      <c r="C4" s="105"/>
      <c r="D4" s="105"/>
      <c r="E4" s="105"/>
      <c r="F4" s="105"/>
      <c r="G4" s="105"/>
      <c r="H4" s="105"/>
      <c r="I4" s="56"/>
    </row>
    <row r="5" spans="1:45" s="18" customFormat="1" ht="19.5" thickBot="1" x14ac:dyDescent="0.35">
      <c r="A5" s="47"/>
      <c r="B5" s="47"/>
      <c r="C5" s="47"/>
      <c r="D5" s="47"/>
      <c r="E5" s="47"/>
      <c r="F5" s="47"/>
      <c r="G5" s="47"/>
      <c r="H5" s="47"/>
      <c r="I5" s="56"/>
    </row>
    <row r="6" spans="1:45" ht="15.75" thickBot="1" x14ac:dyDescent="0.3">
      <c r="A6" s="22" t="s">
        <v>1</v>
      </c>
      <c r="B6" s="96" t="str">
        <f>Personal!$B$6</f>
        <v>Impulso a la Compra Pública Innovadora (CPI)</v>
      </c>
      <c r="C6" s="96"/>
      <c r="D6" s="96"/>
      <c r="E6" s="96"/>
      <c r="F6" s="98"/>
      <c r="G6" s="98"/>
      <c r="H6" s="99"/>
      <c r="AJ6"/>
      <c r="AK6"/>
      <c r="AL6"/>
      <c r="AM6"/>
      <c r="AN6"/>
      <c r="AO6"/>
    </row>
    <row r="7" spans="1:45" ht="15.75" thickBot="1" x14ac:dyDescent="0.3">
      <c r="A7" s="22" t="s">
        <v>40</v>
      </c>
      <c r="B7" s="96" t="str">
        <f>Personal!$B$7</f>
        <v>1. Fomento de los proyectos de I+D+i destinados a la Compra Pública de Innovación.</v>
      </c>
      <c r="C7" s="96"/>
      <c r="D7" s="96"/>
      <c r="E7" s="96"/>
      <c r="F7" s="98"/>
      <c r="G7" s="98"/>
      <c r="H7" s="99"/>
      <c r="AJ7"/>
      <c r="AK7"/>
      <c r="AL7"/>
      <c r="AM7"/>
      <c r="AN7"/>
      <c r="AO7"/>
    </row>
    <row r="8" spans="1:45" s="18" customFormat="1" ht="15.75" thickBot="1" x14ac:dyDescent="0.3">
      <c r="A8" s="25"/>
    </row>
    <row r="9" spans="1:45" ht="15.75" thickBot="1" x14ac:dyDescent="0.3">
      <c r="A9" s="22" t="s">
        <v>2</v>
      </c>
      <c r="B9" s="96" t="str">
        <f>IF(Personal!B9=0, "Insertar en la pestaña Personal", Personal!B9)</f>
        <v>Insertar en la pestaña Personal</v>
      </c>
      <c r="C9" s="96"/>
      <c r="D9" s="96"/>
      <c r="E9" s="96"/>
      <c r="F9" s="98"/>
      <c r="G9" s="98"/>
      <c r="H9" s="99"/>
      <c r="AP9" s="18"/>
      <c r="AQ9" s="18"/>
      <c r="AR9" s="18"/>
      <c r="AS9" s="18"/>
    </row>
    <row r="10" spans="1:45" ht="15.75" thickBot="1" x14ac:dyDescent="0.3">
      <c r="A10" s="22" t="s">
        <v>21</v>
      </c>
      <c r="B10" s="96" t="str">
        <f>IF(Personal!B10=0, "Insertar en la pestaña Personal", Personal!B10)</f>
        <v>Insertar en la pestaña Personal</v>
      </c>
      <c r="C10" s="96"/>
      <c r="D10" s="96"/>
      <c r="E10" s="96"/>
      <c r="F10" s="98"/>
      <c r="G10" s="98"/>
      <c r="H10" s="99"/>
      <c r="AP10" s="18"/>
      <c r="AQ10" s="18"/>
      <c r="AR10" s="18"/>
      <c r="AS10" s="18"/>
    </row>
    <row r="11" spans="1:45" s="18" customFormat="1" x14ac:dyDescent="0.25">
      <c r="M11" s="34"/>
      <c r="N11" s="34"/>
      <c r="O11" s="34"/>
      <c r="P11" s="34"/>
      <c r="Q11" s="34"/>
    </row>
    <row r="12" spans="1:45" ht="30" x14ac:dyDescent="0.25">
      <c r="A12" s="50" t="s">
        <v>11</v>
      </c>
      <c r="B12" s="50" t="s">
        <v>9</v>
      </c>
      <c r="C12" s="28" t="s">
        <v>14</v>
      </c>
      <c r="D12" s="28" t="s">
        <v>57</v>
      </c>
      <c r="E12" s="28" t="s">
        <v>67</v>
      </c>
      <c r="F12" s="28" t="s">
        <v>55</v>
      </c>
      <c r="G12" s="28" t="s">
        <v>65</v>
      </c>
      <c r="H12" s="28" t="s">
        <v>10</v>
      </c>
      <c r="M12" s="36"/>
      <c r="N12" s="36"/>
      <c r="O12" s="36"/>
      <c r="P12" s="36"/>
      <c r="Q12" s="36"/>
    </row>
    <row r="13" spans="1:45" x14ac:dyDescent="0.25">
      <c r="A13" s="2"/>
      <c r="B13" s="2"/>
      <c r="C13" s="14"/>
      <c r="D13" s="4"/>
      <c r="E13" s="5"/>
      <c r="F13" s="57">
        <f>C13*D13</f>
        <v>0</v>
      </c>
      <c r="G13" s="57">
        <f>E13*C13</f>
        <v>0</v>
      </c>
      <c r="H13" s="57">
        <f>SUM(F13:G13)</f>
        <v>0</v>
      </c>
      <c r="I13" s="58" t="str">
        <f t="shared" ref="I13:I27" si="0">IF((SUM(F13:G13))&gt;=15000, "Atención, ver Nota “IMPORTANTE” en pie de tabla.*", "")</f>
        <v/>
      </c>
    </row>
    <row r="14" spans="1:45" x14ac:dyDescent="0.25">
      <c r="A14" s="2"/>
      <c r="B14" s="2"/>
      <c r="C14" s="14"/>
      <c r="D14" s="4"/>
      <c r="E14" s="5"/>
      <c r="F14" s="57">
        <f t="shared" ref="F14:F27" si="1">C14*D14</f>
        <v>0</v>
      </c>
      <c r="G14" s="57">
        <f t="shared" ref="G14:G27" si="2">E14*C14</f>
        <v>0</v>
      </c>
      <c r="H14" s="57">
        <f t="shared" ref="H14:H27" si="3">SUM(F14:G14)</f>
        <v>0</v>
      </c>
      <c r="I14" s="58" t="str">
        <f t="shared" si="0"/>
        <v/>
      </c>
    </row>
    <row r="15" spans="1:45" x14ac:dyDescent="0.25">
      <c r="A15" s="2"/>
      <c r="B15" s="2"/>
      <c r="C15" s="14"/>
      <c r="D15" s="4"/>
      <c r="E15" s="5"/>
      <c r="F15" s="57">
        <f t="shared" si="1"/>
        <v>0</v>
      </c>
      <c r="G15" s="57">
        <f t="shared" si="2"/>
        <v>0</v>
      </c>
      <c r="H15" s="57">
        <f t="shared" si="3"/>
        <v>0</v>
      </c>
      <c r="I15" s="58" t="str">
        <f t="shared" si="0"/>
        <v/>
      </c>
    </row>
    <row r="16" spans="1:45" x14ac:dyDescent="0.25">
      <c r="A16" s="2"/>
      <c r="B16" s="2"/>
      <c r="C16" s="14"/>
      <c r="D16" s="4"/>
      <c r="E16" s="5"/>
      <c r="F16" s="57">
        <f t="shared" si="1"/>
        <v>0</v>
      </c>
      <c r="G16" s="57">
        <f t="shared" si="2"/>
        <v>0</v>
      </c>
      <c r="H16" s="57">
        <f t="shared" si="3"/>
        <v>0</v>
      </c>
      <c r="I16" s="58" t="str">
        <f t="shared" si="0"/>
        <v/>
      </c>
    </row>
    <row r="17" spans="1:9" x14ac:dyDescent="0.25">
      <c r="A17" s="2"/>
      <c r="B17" s="2"/>
      <c r="C17" s="14"/>
      <c r="D17" s="4"/>
      <c r="E17" s="5"/>
      <c r="F17" s="57">
        <f t="shared" si="1"/>
        <v>0</v>
      </c>
      <c r="G17" s="57">
        <f t="shared" si="2"/>
        <v>0</v>
      </c>
      <c r="H17" s="57">
        <f t="shared" si="3"/>
        <v>0</v>
      </c>
      <c r="I17" s="58" t="str">
        <f t="shared" si="0"/>
        <v/>
      </c>
    </row>
    <row r="18" spans="1:9" x14ac:dyDescent="0.25">
      <c r="A18" s="2"/>
      <c r="B18" s="2"/>
      <c r="C18" s="14"/>
      <c r="D18" s="4"/>
      <c r="E18" s="5"/>
      <c r="F18" s="57">
        <f t="shared" si="1"/>
        <v>0</v>
      </c>
      <c r="G18" s="57">
        <f t="shared" si="2"/>
        <v>0</v>
      </c>
      <c r="H18" s="57">
        <f t="shared" si="3"/>
        <v>0</v>
      </c>
      <c r="I18" s="58" t="str">
        <f t="shared" si="0"/>
        <v/>
      </c>
    </row>
    <row r="19" spans="1:9" x14ac:dyDescent="0.25">
      <c r="A19" s="2"/>
      <c r="B19" s="2"/>
      <c r="C19" s="14"/>
      <c r="D19" s="4"/>
      <c r="E19" s="5"/>
      <c r="F19" s="57">
        <f t="shared" si="1"/>
        <v>0</v>
      </c>
      <c r="G19" s="57">
        <f t="shared" si="2"/>
        <v>0</v>
      </c>
      <c r="H19" s="57">
        <f t="shared" si="3"/>
        <v>0</v>
      </c>
      <c r="I19" s="58" t="str">
        <f t="shared" si="0"/>
        <v/>
      </c>
    </row>
    <row r="20" spans="1:9" x14ac:dyDescent="0.25">
      <c r="A20" s="2"/>
      <c r="B20" s="2"/>
      <c r="C20" s="14"/>
      <c r="D20" s="4"/>
      <c r="E20" s="5"/>
      <c r="F20" s="57">
        <f t="shared" si="1"/>
        <v>0</v>
      </c>
      <c r="G20" s="57">
        <f t="shared" si="2"/>
        <v>0</v>
      </c>
      <c r="H20" s="57">
        <f t="shared" si="3"/>
        <v>0</v>
      </c>
      <c r="I20" s="58" t="str">
        <f t="shared" si="0"/>
        <v/>
      </c>
    </row>
    <row r="21" spans="1:9" x14ac:dyDescent="0.25">
      <c r="A21" s="2"/>
      <c r="B21" s="2"/>
      <c r="C21" s="14"/>
      <c r="D21" s="4"/>
      <c r="E21" s="5"/>
      <c r="F21" s="57">
        <f t="shared" si="1"/>
        <v>0</v>
      </c>
      <c r="G21" s="57">
        <f t="shared" si="2"/>
        <v>0</v>
      </c>
      <c r="H21" s="57">
        <f t="shared" si="3"/>
        <v>0</v>
      </c>
      <c r="I21" s="58" t="str">
        <f t="shared" si="0"/>
        <v/>
      </c>
    </row>
    <row r="22" spans="1:9" x14ac:dyDescent="0.25">
      <c r="A22" s="2"/>
      <c r="B22" s="2"/>
      <c r="C22" s="14"/>
      <c r="D22" s="4"/>
      <c r="E22" s="5"/>
      <c r="F22" s="57">
        <f t="shared" si="1"/>
        <v>0</v>
      </c>
      <c r="G22" s="57">
        <f t="shared" si="2"/>
        <v>0</v>
      </c>
      <c r="H22" s="57">
        <f t="shared" si="3"/>
        <v>0</v>
      </c>
      <c r="I22" s="58" t="str">
        <f t="shared" si="0"/>
        <v/>
      </c>
    </row>
    <row r="23" spans="1:9" x14ac:dyDescent="0.25">
      <c r="A23" s="2"/>
      <c r="B23" s="2"/>
      <c r="C23" s="14"/>
      <c r="D23" s="4"/>
      <c r="E23" s="5"/>
      <c r="F23" s="57">
        <f t="shared" si="1"/>
        <v>0</v>
      </c>
      <c r="G23" s="57">
        <f t="shared" si="2"/>
        <v>0</v>
      </c>
      <c r="H23" s="57">
        <f t="shared" si="3"/>
        <v>0</v>
      </c>
      <c r="I23" s="58" t="str">
        <f t="shared" si="0"/>
        <v/>
      </c>
    </row>
    <row r="24" spans="1:9" x14ac:dyDescent="0.25">
      <c r="A24" s="2"/>
      <c r="B24" s="2"/>
      <c r="C24" s="14"/>
      <c r="D24" s="4"/>
      <c r="E24" s="5"/>
      <c r="F24" s="57">
        <f t="shared" si="1"/>
        <v>0</v>
      </c>
      <c r="G24" s="57">
        <f t="shared" si="2"/>
        <v>0</v>
      </c>
      <c r="H24" s="57">
        <f t="shared" si="3"/>
        <v>0</v>
      </c>
      <c r="I24" s="58" t="str">
        <f t="shared" si="0"/>
        <v/>
      </c>
    </row>
    <row r="25" spans="1:9" x14ac:dyDescent="0.25">
      <c r="A25" s="2"/>
      <c r="B25" s="2"/>
      <c r="C25" s="14"/>
      <c r="D25" s="4"/>
      <c r="E25" s="5"/>
      <c r="F25" s="57">
        <f t="shared" si="1"/>
        <v>0</v>
      </c>
      <c r="G25" s="57">
        <f t="shared" si="2"/>
        <v>0</v>
      </c>
      <c r="H25" s="57">
        <f t="shared" si="3"/>
        <v>0</v>
      </c>
      <c r="I25" s="58" t="str">
        <f t="shared" si="0"/>
        <v/>
      </c>
    </row>
    <row r="26" spans="1:9" x14ac:dyDescent="0.25">
      <c r="A26" s="2"/>
      <c r="B26" s="2"/>
      <c r="C26" s="14"/>
      <c r="D26" s="4"/>
      <c r="E26" s="5"/>
      <c r="F26" s="57">
        <f t="shared" si="1"/>
        <v>0</v>
      </c>
      <c r="G26" s="57">
        <f t="shared" si="2"/>
        <v>0</v>
      </c>
      <c r="H26" s="57">
        <f t="shared" si="3"/>
        <v>0</v>
      </c>
      <c r="I26" s="58" t="str">
        <f t="shared" si="0"/>
        <v/>
      </c>
    </row>
    <row r="27" spans="1:9" x14ac:dyDescent="0.25">
      <c r="A27" s="3"/>
      <c r="B27" s="3"/>
      <c r="C27" s="15"/>
      <c r="D27" s="16"/>
      <c r="E27" s="7"/>
      <c r="F27" s="57">
        <f t="shared" si="1"/>
        <v>0</v>
      </c>
      <c r="G27" s="57">
        <f t="shared" si="2"/>
        <v>0</v>
      </c>
      <c r="H27" s="57">
        <f t="shared" si="3"/>
        <v>0</v>
      </c>
      <c r="I27" s="58" t="str">
        <f t="shared" si="0"/>
        <v/>
      </c>
    </row>
    <row r="28" spans="1:9" x14ac:dyDescent="0.25">
      <c r="A28" s="93" t="s">
        <v>16</v>
      </c>
      <c r="B28" s="93"/>
      <c r="C28" s="93"/>
      <c r="D28" s="93"/>
      <c r="E28" s="93"/>
      <c r="F28" s="33">
        <f>SUM(F13:F27)</f>
        <v>0</v>
      </c>
      <c r="G28" s="33">
        <f>SUM(G13:G27)</f>
        <v>0</v>
      </c>
      <c r="H28" s="33">
        <f>SUM(H13:H27)</f>
        <v>0</v>
      </c>
    </row>
    <row r="29" spans="1:9" s="18" customFormat="1" x14ac:dyDescent="0.25">
      <c r="A29" s="103" t="s">
        <v>15</v>
      </c>
      <c r="B29" s="103"/>
      <c r="C29" s="103"/>
      <c r="D29" s="103"/>
      <c r="E29" s="103"/>
      <c r="F29" s="103"/>
      <c r="G29" s="103"/>
      <c r="H29" s="103"/>
    </row>
    <row r="30" spans="1:9" s="18" customFormat="1" x14ac:dyDescent="0.25">
      <c r="A30" s="95" t="s">
        <v>8</v>
      </c>
      <c r="B30" s="95"/>
      <c r="C30" s="95"/>
      <c r="D30" s="95"/>
      <c r="E30" s="95"/>
      <c r="F30" s="95"/>
      <c r="G30" s="95"/>
      <c r="H30" s="95"/>
    </row>
    <row r="31" spans="1:9" s="18" customFormat="1" ht="15" customHeight="1" x14ac:dyDescent="0.25">
      <c r="A31" s="102" t="s">
        <v>48</v>
      </c>
      <c r="B31" s="102"/>
      <c r="C31" s="102"/>
      <c r="D31" s="102"/>
      <c r="E31" s="102"/>
      <c r="F31" s="102"/>
      <c r="G31" s="102"/>
      <c r="H31" s="102"/>
    </row>
    <row r="32" spans="1:9" s="18" customFormat="1" ht="33.75" customHeight="1" x14ac:dyDescent="0.25">
      <c r="A32" s="102"/>
      <c r="B32" s="102"/>
      <c r="C32" s="102"/>
      <c r="D32" s="102"/>
      <c r="E32" s="102"/>
      <c r="F32" s="102"/>
      <c r="G32" s="102"/>
      <c r="H32" s="102"/>
    </row>
    <row r="33" spans="1:8" s="18" customFormat="1" x14ac:dyDescent="0.25">
      <c r="A33" s="102"/>
      <c r="B33" s="102"/>
      <c r="C33" s="102"/>
      <c r="D33" s="102"/>
      <c r="E33" s="102"/>
      <c r="F33" s="102"/>
      <c r="G33" s="102"/>
      <c r="H33" s="102"/>
    </row>
    <row r="34" spans="1:8" s="18" customFormat="1" x14ac:dyDescent="0.25"/>
    <row r="35" spans="1:8" s="18" customFormat="1" x14ac:dyDescent="0.25"/>
    <row r="36" spans="1:8" s="18" customFormat="1" x14ac:dyDescent="0.25"/>
    <row r="37" spans="1:8" s="18" customFormat="1" x14ac:dyDescent="0.25"/>
    <row r="38" spans="1:8" s="18" customFormat="1" x14ac:dyDescent="0.25"/>
    <row r="39" spans="1:8" s="18" customFormat="1" x14ac:dyDescent="0.25"/>
    <row r="40" spans="1:8" s="18" customFormat="1" x14ac:dyDescent="0.25"/>
    <row r="41" spans="1:8" s="18" customFormat="1" x14ac:dyDescent="0.25"/>
    <row r="42" spans="1:8" s="18" customFormat="1" x14ac:dyDescent="0.25"/>
    <row r="43" spans="1:8" s="18" customFormat="1" x14ac:dyDescent="0.25"/>
    <row r="44" spans="1:8" s="18" customFormat="1" x14ac:dyDescent="0.25"/>
    <row r="45" spans="1:8" s="18" customFormat="1" x14ac:dyDescent="0.25"/>
    <row r="46" spans="1:8" s="18" customFormat="1" x14ac:dyDescent="0.25"/>
    <row r="47" spans="1:8" s="18" customFormat="1" x14ac:dyDescent="0.25"/>
    <row r="48" spans="1: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</sheetData>
  <sheetProtection algorithmName="SHA-512" hashValue="YOIq7IONn770vBGHV37sbc0iWCZrohfqwnzUDaBtIqOjwCNfiQh9Fwhz/4nenPZWTWJQDSqUEuApyP8ekBQG5A==" saltValue="mR7XPwBHKDDP4rqR1LgyeQ==" spinCount="100000" sheet="1" formatColumns="0" formatRows="0" insertRows="0"/>
  <mergeCells count="10">
    <mergeCell ref="A31:H33"/>
    <mergeCell ref="A29:H29"/>
    <mergeCell ref="A30:H30"/>
    <mergeCell ref="A3:H3"/>
    <mergeCell ref="A4:H4"/>
    <mergeCell ref="A28:E28"/>
    <mergeCell ref="B9:H9"/>
    <mergeCell ref="B10:H10"/>
    <mergeCell ref="B6:H6"/>
    <mergeCell ref="B7:H7"/>
  </mergeCells>
  <conditionalFormatting sqref="B6:E7">
    <cfRule type="containsText" dxfId="15" priority="1" operator="containsText" text="Insertar en la ">
      <formula>NOT(ISERROR(SEARCH("Insertar en la ",B6)))</formula>
    </cfRule>
  </conditionalFormatting>
  <conditionalFormatting sqref="B9:E10">
    <cfRule type="containsText" dxfId="14" priority="5" operator="containsText" text="Insertar en la ">
      <formula>NOT(ISERROR(SEARCH("Insertar en la ",B9)))</formula>
    </cfRule>
  </conditionalFormatting>
  <conditionalFormatting sqref="I13:I27">
    <cfRule type="containsBlanks" dxfId="13" priority="3">
      <formula>LEN(TRIM(I13))=0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F13:G13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V66"/>
  <sheetViews>
    <sheetView zoomScale="85" zoomScaleNormal="85" zoomScalePageLayoutView="80" workbookViewId="0">
      <selection activeCell="C13" sqref="C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7" width="16.5703125" customWidth="1"/>
    <col min="8" max="8" width="10.85546875" style="18" bestFit="1" customWidth="1"/>
    <col min="9" max="47" width="11.42578125" style="18"/>
  </cols>
  <sheetData>
    <row r="1" spans="1:48" s="18" customFormat="1" x14ac:dyDescent="0.25"/>
    <row r="2" spans="1:48" s="18" customFormat="1" ht="30.75" customHeight="1" x14ac:dyDescent="0.25"/>
    <row r="3" spans="1:48" s="18" customFormat="1" ht="44.25" customHeight="1" x14ac:dyDescent="0.35">
      <c r="A3" s="94" t="s">
        <v>0</v>
      </c>
      <c r="B3" s="94"/>
      <c r="C3" s="94"/>
      <c r="D3" s="94"/>
      <c r="E3" s="94"/>
      <c r="F3" s="94"/>
      <c r="G3" s="94"/>
      <c r="H3" s="94"/>
      <c r="I3" s="20"/>
    </row>
    <row r="4" spans="1:48" s="18" customFormat="1" ht="18.75" x14ac:dyDescent="0.3">
      <c r="A4" s="105" t="s">
        <v>35</v>
      </c>
      <c r="B4" s="105"/>
      <c r="C4" s="105"/>
      <c r="D4" s="105"/>
      <c r="E4" s="105"/>
      <c r="F4" s="105"/>
      <c r="G4" s="105"/>
      <c r="H4" s="105"/>
    </row>
    <row r="5" spans="1:48" s="18" customFormat="1" ht="15.75" thickBot="1" x14ac:dyDescent="0.3"/>
    <row r="6" spans="1:48" ht="15.75" thickBot="1" x14ac:dyDescent="0.3">
      <c r="A6" s="22" t="s">
        <v>1</v>
      </c>
      <c r="B6" s="96" t="str">
        <f>Personal!$B$6</f>
        <v>Impulso a la Compra Pública Innovadora (CPI)</v>
      </c>
      <c r="C6" s="96"/>
      <c r="D6" s="96"/>
      <c r="E6" s="23"/>
      <c r="F6" s="23"/>
      <c r="G6" s="48"/>
      <c r="AJ6"/>
      <c r="AK6"/>
      <c r="AL6"/>
      <c r="AM6"/>
      <c r="AN6"/>
      <c r="AO6"/>
      <c r="AP6"/>
      <c r="AQ6"/>
      <c r="AR6"/>
      <c r="AS6"/>
      <c r="AT6"/>
      <c r="AU6"/>
    </row>
    <row r="7" spans="1:48" ht="15.75" thickBot="1" x14ac:dyDescent="0.3">
      <c r="A7" s="22" t="s">
        <v>40</v>
      </c>
      <c r="B7" s="96" t="str">
        <f>Personal!$B$7</f>
        <v>1. Fomento de los proyectos de I+D+i destinados a la Compra Pública de Innovación.</v>
      </c>
      <c r="C7" s="96"/>
      <c r="D7" s="96"/>
      <c r="E7" s="23"/>
      <c r="F7" s="23"/>
      <c r="G7" s="48"/>
      <c r="AJ7"/>
      <c r="AK7"/>
      <c r="AL7"/>
      <c r="AM7"/>
      <c r="AN7"/>
      <c r="AO7"/>
      <c r="AP7"/>
      <c r="AQ7"/>
      <c r="AR7"/>
      <c r="AS7"/>
      <c r="AT7"/>
      <c r="AU7"/>
    </row>
    <row r="8" spans="1:48" s="18" customFormat="1" ht="15.75" thickBot="1" x14ac:dyDescent="0.3">
      <c r="A8" s="25"/>
    </row>
    <row r="9" spans="1:48" ht="15.75" thickBot="1" x14ac:dyDescent="0.3">
      <c r="A9" s="22" t="s">
        <v>2</v>
      </c>
      <c r="B9" s="96" t="str">
        <f>IF(Personal!B9=0, "Insertar en la pestaña Personal", Personal!B9)</f>
        <v>Insertar en la pestaña Personal</v>
      </c>
      <c r="C9" s="96"/>
      <c r="D9" s="96"/>
      <c r="E9" s="23"/>
      <c r="F9" s="23"/>
      <c r="G9" s="48"/>
      <c r="AV9" s="18"/>
    </row>
    <row r="10" spans="1:48" ht="15.75" thickBot="1" x14ac:dyDescent="0.3">
      <c r="A10" s="22" t="s">
        <v>21</v>
      </c>
      <c r="B10" s="96" t="str">
        <f>IF(Personal!B10=0, "Insertar en la pestaña Personal", Personal!B10)</f>
        <v>Insertar en la pestaña Personal</v>
      </c>
      <c r="C10" s="96"/>
      <c r="D10" s="96"/>
      <c r="E10" s="23"/>
      <c r="F10" s="23"/>
      <c r="G10" s="48"/>
      <c r="K10" s="24"/>
      <c r="AV10" s="18"/>
    </row>
    <row r="11" spans="1:48" x14ac:dyDescent="0.25">
      <c r="A11" s="49"/>
      <c r="B11" s="18"/>
      <c r="C11" s="18"/>
      <c r="D11" s="18"/>
      <c r="E11" s="18"/>
      <c r="F11" s="18"/>
      <c r="G11" s="18"/>
      <c r="K11" s="24"/>
      <c r="AV11" s="18"/>
    </row>
    <row r="12" spans="1:48" ht="30" x14ac:dyDescent="0.25">
      <c r="A12" s="50" t="s">
        <v>11</v>
      </c>
      <c r="B12" s="50" t="s">
        <v>9</v>
      </c>
      <c r="C12" s="28" t="s">
        <v>55</v>
      </c>
      <c r="D12" s="28" t="s">
        <v>65</v>
      </c>
      <c r="E12" s="28" t="s">
        <v>58</v>
      </c>
      <c r="F12" s="28" t="s">
        <v>78</v>
      </c>
      <c r="G12" s="28" t="s">
        <v>10</v>
      </c>
      <c r="L12" s="36"/>
      <c r="M12" s="36"/>
      <c r="N12" s="36"/>
      <c r="O12" s="36"/>
      <c r="P12" s="36"/>
    </row>
    <row r="13" spans="1:48" x14ac:dyDescent="0.25">
      <c r="A13" s="3"/>
      <c r="B13" s="3"/>
      <c r="C13" s="12"/>
      <c r="D13" s="12"/>
      <c r="E13" s="51">
        <f>IF(C13&gt;1400,1400,C13)</f>
        <v>0</v>
      </c>
      <c r="F13" s="51">
        <f>IF(D13&gt;1400,1400,D13)</f>
        <v>0</v>
      </c>
      <c r="G13" s="51">
        <f>SUM(E13:F13)</f>
        <v>0</v>
      </c>
    </row>
    <row r="14" spans="1:48" x14ac:dyDescent="0.25">
      <c r="A14" s="93" t="s">
        <v>17</v>
      </c>
      <c r="B14" s="93"/>
      <c r="C14" s="52" t="str">
        <f>IF(C13&gt;1400, "Coste&gt;1400€*","")</f>
        <v/>
      </c>
      <c r="D14" s="52" t="str">
        <f>IF(D13&gt;1400, "Coste&gt;1400€*","")</f>
        <v/>
      </c>
      <c r="E14" s="33"/>
      <c r="F14" s="33"/>
      <c r="G14" s="33"/>
    </row>
    <row r="15" spans="1:48" s="18" customFormat="1" x14ac:dyDescent="0.25">
      <c r="A15" s="103" t="s">
        <v>15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</row>
    <row r="16" spans="1:48" s="54" customFormat="1" ht="15.75" x14ac:dyDescent="0.25">
      <c r="A16" s="95" t="s">
        <v>8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</row>
    <row r="17" spans="1:1" s="18" customFormat="1" x14ac:dyDescent="0.25">
      <c r="A17" s="55" t="s">
        <v>47</v>
      </c>
    </row>
    <row r="18" spans="1:1" s="18" customFormat="1" x14ac:dyDescent="0.25"/>
    <row r="19" spans="1:1" s="18" customFormat="1" x14ac:dyDescent="0.25"/>
    <row r="20" spans="1:1" s="18" customFormat="1" x14ac:dyDescent="0.25"/>
    <row r="21" spans="1:1" s="18" customFormat="1" x14ac:dyDescent="0.25"/>
    <row r="22" spans="1:1" s="18" customFormat="1" x14ac:dyDescent="0.25"/>
    <row r="23" spans="1:1" s="18" customFormat="1" x14ac:dyDescent="0.25"/>
    <row r="24" spans="1:1" s="18" customFormat="1" x14ac:dyDescent="0.25"/>
    <row r="25" spans="1:1" s="18" customFormat="1" x14ac:dyDescent="0.25"/>
    <row r="26" spans="1:1" s="18" customFormat="1" x14ac:dyDescent="0.25"/>
    <row r="27" spans="1:1" s="18" customFormat="1" x14ac:dyDescent="0.25"/>
    <row r="28" spans="1:1" s="18" customFormat="1" x14ac:dyDescent="0.25"/>
    <row r="29" spans="1:1" s="18" customFormat="1" x14ac:dyDescent="0.25"/>
    <row r="30" spans="1:1" s="18" customFormat="1" x14ac:dyDescent="0.25"/>
    <row r="31" spans="1:1" s="18" customFormat="1" x14ac:dyDescent="0.25"/>
    <row r="32" spans="1:1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</sheetData>
  <sheetProtection algorithmName="SHA-512" hashValue="JcF5i357CK6Hq1w7XIC3kiO3Ao2hEAhsQn3hHb1kxvCX0lsAcfHl+SCJzTiyl8FtALwtlzMV3NZz3ghvJOQeyw==" saltValue="kNGUgUhSQ5s/3f+KcMSsBg==" spinCount="100000" sheet="1" formatColumns="0" formatRows="0"/>
  <mergeCells count="9">
    <mergeCell ref="A3:H3"/>
    <mergeCell ref="A4:H4"/>
    <mergeCell ref="A14:B14"/>
    <mergeCell ref="A15:K15"/>
    <mergeCell ref="A16:K16"/>
    <mergeCell ref="B9:D9"/>
    <mergeCell ref="B10:D10"/>
    <mergeCell ref="B6:D6"/>
    <mergeCell ref="B7:D7"/>
  </mergeCells>
  <conditionalFormatting sqref="B6:F7">
    <cfRule type="containsText" dxfId="12" priority="1" operator="containsText" text="Insertar en la ">
      <formula>NOT(ISERROR(SEARCH("Insertar en la ",B6)))</formula>
    </cfRule>
  </conditionalFormatting>
  <conditionalFormatting sqref="B9:F10">
    <cfRule type="containsText" dxfId="11" priority="3" operator="containsText" text="Insertar en la ">
      <formula>NOT(ISERROR(SEARCH("Insertar en la ",B9)))</formula>
    </cfRule>
  </conditionalFormatting>
  <conditionalFormatting sqref="C13:D13">
    <cfRule type="cellIs" dxfId="10" priority="4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V66"/>
  <sheetViews>
    <sheetView zoomScale="85" zoomScaleNormal="85" zoomScalePageLayoutView="80" workbookViewId="0">
      <selection activeCell="F29" sqref="F29"/>
    </sheetView>
  </sheetViews>
  <sheetFormatPr baseColWidth="10" defaultRowHeight="15" x14ac:dyDescent="0.25"/>
  <cols>
    <col min="1" max="1" width="28.42578125" customWidth="1"/>
    <col min="2" max="2" width="43.85546875" customWidth="1"/>
    <col min="3" max="7" width="16.5703125" customWidth="1"/>
    <col min="8" max="8" width="10.85546875" style="18" bestFit="1" customWidth="1"/>
    <col min="9" max="47" width="11.42578125" style="18"/>
  </cols>
  <sheetData>
    <row r="1" spans="1:48" s="18" customFormat="1" x14ac:dyDescent="0.25"/>
    <row r="2" spans="1:48" s="18" customFormat="1" x14ac:dyDescent="0.25"/>
    <row r="3" spans="1:48" s="18" customFormat="1" ht="23.25" x14ac:dyDescent="0.35">
      <c r="A3" s="94" t="s">
        <v>0</v>
      </c>
      <c r="B3" s="94"/>
      <c r="C3" s="94"/>
      <c r="D3" s="94"/>
      <c r="E3" s="94"/>
      <c r="F3" s="94"/>
      <c r="G3" s="94"/>
      <c r="H3" s="94"/>
      <c r="I3" s="20"/>
    </row>
    <row r="4" spans="1:48" s="18" customFormat="1" ht="18.75" x14ac:dyDescent="0.3">
      <c r="A4" s="105" t="s">
        <v>69</v>
      </c>
      <c r="B4" s="105"/>
      <c r="C4" s="105"/>
      <c r="D4" s="105"/>
      <c r="E4" s="105"/>
      <c r="F4" s="105"/>
      <c r="G4" s="105"/>
      <c r="H4" s="105"/>
    </row>
    <row r="5" spans="1:48" s="18" customFormat="1" ht="15.75" thickBot="1" x14ac:dyDescent="0.3"/>
    <row r="6" spans="1:48" ht="15.75" thickBot="1" x14ac:dyDescent="0.3">
      <c r="A6" s="22" t="s">
        <v>1</v>
      </c>
      <c r="B6" s="96" t="str">
        <f>Personal!$B$6</f>
        <v>Impulso a la Compra Pública Innovadora (CPI)</v>
      </c>
      <c r="C6" s="96"/>
      <c r="D6" s="96"/>
      <c r="E6" s="86"/>
      <c r="F6" s="86"/>
      <c r="G6" s="48"/>
      <c r="AT6"/>
      <c r="AU6"/>
    </row>
    <row r="7" spans="1:48" ht="15.75" thickBot="1" x14ac:dyDescent="0.3">
      <c r="A7" s="22" t="s">
        <v>40</v>
      </c>
      <c r="B7" s="96" t="str">
        <f>Personal!$B$7</f>
        <v>1. Fomento de los proyectos de I+D+i destinados a la Compra Pública de Innovación.</v>
      </c>
      <c r="C7" s="96"/>
      <c r="D7" s="96"/>
      <c r="E7" s="86"/>
      <c r="F7" s="86"/>
      <c r="G7" s="48"/>
      <c r="AT7"/>
      <c r="AU7"/>
    </row>
    <row r="8" spans="1:48" s="18" customFormat="1" ht="15.75" thickBot="1" x14ac:dyDescent="0.3">
      <c r="A8" s="25"/>
    </row>
    <row r="9" spans="1:48" ht="15.75" thickBot="1" x14ac:dyDescent="0.3">
      <c r="A9" s="22" t="s">
        <v>2</v>
      </c>
      <c r="B9" s="96" t="str">
        <f>IF(Personal!B9=0, "Insertar en la pestaña Personal", Personal!B9)</f>
        <v>Insertar en la pestaña Personal</v>
      </c>
      <c r="C9" s="96"/>
      <c r="D9" s="96"/>
      <c r="E9" s="23"/>
      <c r="F9" s="23"/>
      <c r="G9" s="48"/>
      <c r="AV9" s="18"/>
    </row>
    <row r="10" spans="1:48" ht="15.75" thickBot="1" x14ac:dyDescent="0.3">
      <c r="A10" s="22" t="s">
        <v>21</v>
      </c>
      <c r="B10" s="96" t="str">
        <f>IF(Personal!B10=0, "Insertar en la pestaña Personal", Personal!B10)</f>
        <v>Insertar en la pestaña Personal</v>
      </c>
      <c r="C10" s="96"/>
      <c r="D10" s="96"/>
      <c r="E10" s="23"/>
      <c r="F10" s="23"/>
      <c r="G10" s="48"/>
      <c r="K10" s="24"/>
      <c r="AV10" s="18"/>
    </row>
    <row r="11" spans="1:48" x14ac:dyDescent="0.25">
      <c r="A11" s="49"/>
      <c r="B11" s="18"/>
      <c r="C11" s="18"/>
      <c r="D11" s="18"/>
      <c r="E11" s="18"/>
      <c r="F11" s="18"/>
      <c r="G11" s="18"/>
      <c r="K11" s="24"/>
      <c r="AV11" s="18"/>
    </row>
    <row r="12" spans="1:48" ht="30" x14ac:dyDescent="0.25">
      <c r="A12" s="50"/>
      <c r="B12" s="50"/>
      <c r="C12" s="28" t="s">
        <v>70</v>
      </c>
      <c r="D12" s="28" t="s">
        <v>71</v>
      </c>
      <c r="E12" s="28" t="s">
        <v>72</v>
      </c>
      <c r="F12" s="28" t="s">
        <v>73</v>
      </c>
      <c r="G12" s="28" t="s">
        <v>74</v>
      </c>
      <c r="L12" s="36"/>
      <c r="M12" s="36"/>
      <c r="N12" s="36"/>
      <c r="O12" s="36"/>
      <c r="P12" s="36"/>
    </row>
    <row r="13" spans="1:48" x14ac:dyDescent="0.25">
      <c r="A13" s="87"/>
      <c r="B13" s="87"/>
      <c r="C13" s="51">
        <f>Personal!H31</f>
        <v>0</v>
      </c>
      <c r="D13" s="88"/>
      <c r="E13" s="51">
        <f>Personal!I31</f>
        <v>0</v>
      </c>
      <c r="F13" s="88"/>
      <c r="G13" s="51"/>
    </row>
    <row r="14" spans="1:48" x14ac:dyDescent="0.25">
      <c r="A14" s="108" t="s">
        <v>75</v>
      </c>
      <c r="B14" s="108"/>
      <c r="C14" s="89" t="str">
        <f>IF(D13&gt;C13*0.15,"Limitado","")</f>
        <v/>
      </c>
      <c r="D14" s="33">
        <f>IF(D13&gt;0.15*C13,0.15*C13,D13)</f>
        <v>0</v>
      </c>
      <c r="E14" s="89" t="str">
        <f>IF(F13&gt;E13*0.15,"Limitado","")</f>
        <v/>
      </c>
      <c r="F14" s="33">
        <f>IF(F13&gt;0.15*E13,0.15*E13,F13)</f>
        <v>0</v>
      </c>
      <c r="G14" s="51">
        <f>SUM(F14,D14)</f>
        <v>0</v>
      </c>
    </row>
    <row r="15" spans="1:48" s="18" customFormat="1" x14ac:dyDescent="0.25">
      <c r="A15" s="103" t="s">
        <v>15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</row>
    <row r="16" spans="1:48" s="54" customFormat="1" ht="15.75" x14ac:dyDescent="0.25">
      <c r="A16" s="95" t="s">
        <v>8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</row>
    <row r="17" spans="1:7" s="18" customFormat="1" ht="21" customHeight="1" x14ac:dyDescent="0.25">
      <c r="A17" s="109" t="s">
        <v>77</v>
      </c>
      <c r="B17" s="109"/>
      <c r="C17" s="109"/>
      <c r="D17" s="109"/>
      <c r="E17" s="109"/>
      <c r="F17" s="109"/>
      <c r="G17" s="109"/>
    </row>
    <row r="18" spans="1:7" s="18" customFormat="1" ht="18" customHeight="1" x14ac:dyDescent="0.25">
      <c r="A18" s="90" t="s">
        <v>76</v>
      </c>
    </row>
    <row r="19" spans="1:7" s="18" customFormat="1" x14ac:dyDescent="0.25"/>
    <row r="20" spans="1:7" s="18" customFormat="1" x14ac:dyDescent="0.25"/>
    <row r="21" spans="1:7" s="18" customFormat="1" x14ac:dyDescent="0.25"/>
    <row r="22" spans="1:7" s="18" customFormat="1" x14ac:dyDescent="0.25"/>
    <row r="23" spans="1:7" s="18" customFormat="1" x14ac:dyDescent="0.25"/>
    <row r="24" spans="1:7" s="18" customFormat="1" x14ac:dyDescent="0.25"/>
    <row r="25" spans="1:7" s="18" customFormat="1" x14ac:dyDescent="0.25"/>
    <row r="26" spans="1:7" s="18" customFormat="1" x14ac:dyDescent="0.25"/>
    <row r="27" spans="1:7" s="18" customFormat="1" x14ac:dyDescent="0.25"/>
    <row r="28" spans="1:7" s="18" customFormat="1" x14ac:dyDescent="0.25"/>
    <row r="29" spans="1:7" s="18" customFormat="1" x14ac:dyDescent="0.25"/>
    <row r="30" spans="1:7" s="18" customFormat="1" x14ac:dyDescent="0.25"/>
    <row r="31" spans="1:7" s="18" customFormat="1" x14ac:dyDescent="0.25"/>
    <row r="32" spans="1:7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</sheetData>
  <sheetProtection algorithmName="SHA-512" hashValue="dV5rcEVx7pjCZfI1ztq66ss78A6cA0KCVEieigKVwYVS9YxvB9iRQQwZOVzunD6wZGI5JeO5d6hmX0UflAOuxw==" saltValue="MF6TO03P1GGUBaLVC/gDzA==" spinCount="100000" sheet="1" formatColumns="0" formatRows="0"/>
  <mergeCells count="10">
    <mergeCell ref="A17:G17"/>
    <mergeCell ref="B6:D6"/>
    <mergeCell ref="B7:D7"/>
    <mergeCell ref="B9:D9"/>
    <mergeCell ref="B10:D10"/>
    <mergeCell ref="A3:H3"/>
    <mergeCell ref="A4:H4"/>
    <mergeCell ref="A14:B14"/>
    <mergeCell ref="A15:K15"/>
    <mergeCell ref="A16:K16"/>
  </mergeCells>
  <conditionalFormatting sqref="B6:D7">
    <cfRule type="containsText" dxfId="9" priority="2" operator="containsText" text="Insertar en la ">
      <formula>NOT(ISERROR(SEARCH("Insertar en la ",B6)))</formula>
    </cfRule>
  </conditionalFormatting>
  <conditionalFormatting sqref="B9:F10">
    <cfRule type="containsText" dxfId="8" priority="1" operator="containsText" text="Insertar en la ">
      <formula>NOT(ISERROR(SEARCH("Insertar en la ",B9)))</formula>
    </cfRule>
  </conditionalFormatting>
  <conditionalFormatting sqref="C14">
    <cfRule type="containsText" dxfId="7" priority="5" operator="containsText" text="Limitado">
      <formula>NOT(ISERROR(SEARCH("Limitado",C14)))</formula>
    </cfRule>
  </conditionalFormatting>
  <conditionalFormatting sqref="E14">
    <cfRule type="containsText" dxfId="6" priority="4" operator="containsText" text="Limitado">
      <formula>NOT(ISERROR(SEARCH("Limitado",E14)))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7</vt:i4>
      </vt:variant>
    </vt:vector>
  </HeadingPairs>
  <TitlesOfParts>
    <vt:vector size="17" baseType="lpstr">
      <vt:lpstr>Aux</vt:lpstr>
      <vt:lpstr>Personal</vt:lpstr>
      <vt:lpstr>S. Externos (I+D+i)</vt:lpstr>
      <vt:lpstr>S. Externos (Consultoría)</vt:lpstr>
      <vt:lpstr>Adquisición Conocimiento</vt:lpstr>
      <vt:lpstr>Registro Propiedad PYME</vt:lpstr>
      <vt:lpstr>Material Fungible</vt:lpstr>
      <vt:lpstr>Auditoría</vt:lpstr>
      <vt:lpstr>Costes indirectos</vt:lpstr>
      <vt:lpstr>TOTAL</vt:lpstr>
      <vt:lpstr>Auditoría!Área_de_impresión</vt:lpstr>
      <vt:lpstr>'Costes indirectos'!Área_de_impresión</vt:lpstr>
      <vt:lpstr>'Material Fungible'!Área_de_impresión</vt:lpstr>
      <vt:lpstr>Personal!Área_de_impresión</vt:lpstr>
      <vt:lpstr>'Registro Propiedad PYME'!Área_de_impresión</vt:lpstr>
      <vt:lpstr>'S. Externos (I+D+i)'!Área_de_impresión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2022-03-09T12:16:21Z</cp:lastPrinted>
  <dcterms:created xsi:type="dcterms:W3CDTF">2019-01-23T11:05:16Z</dcterms:created>
  <dcterms:modified xsi:type="dcterms:W3CDTF">2025-06-03T14:47:13Z</dcterms:modified>
</cp:coreProperties>
</file>